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E38" i="9"/>
  <c r="AM38" i="9"/>
  <c r="U38" i="9"/>
  <c r="C38" i="9"/>
  <c r="CO37" i="9"/>
  <c r="BE37" i="9"/>
  <c r="AM37" i="9"/>
  <c r="C37" i="9"/>
  <c r="CO36" i="9"/>
  <c r="BE36" i="9"/>
  <c r="AM36" i="9"/>
  <c r="C36" i="9"/>
  <c r="CO35" i="9"/>
  <c r="BW35" i="9"/>
  <c r="BW36" i="9" s="1"/>
  <c r="BW37" i="9" s="1"/>
  <c r="BE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U37" i="9" s="1"/>
</calcChain>
</file>

<file path=xl/sharedStrings.xml><?xml version="1.0" encoding="utf-8"?>
<sst xmlns="http://schemas.openxmlformats.org/spreadsheetml/2006/main" count="1081" uniqueCount="560">
  <si>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</si>
  <si>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</si>
  <si>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</si>
  <si>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</si>
  <si>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</si>
  <si>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</si>
  <si>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</si>
  <si>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</si>
  <si>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</si>
  <si>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</si>
  <si>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</si>
  <si>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</si>
  <si>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</si>
  <si>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</si>
  <si>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</si>
  <si>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</si>
  <si>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</si>
  <si>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</si>
  <si>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</si>
  <si>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</si>
  <si>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</si>
  <si>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</si>
  <si>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</si>
  <si>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</si>
  <si>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</si>
  <si>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</si>
  <si>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</si>
  <si>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</si>
  <si>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</si>
  <si>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</si>
  <si>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</si>
  <si>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</si>
  <si>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</si>
  <si>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</si>
  <si>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</si>
  <si>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</si>
  <si>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</si>
  <si>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</si>
  <si>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</si>
  <si>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</si>
  <si>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</si>
  <si>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</si>
  <si>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</si>
  <si>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</si>
  <si>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</si>
  <si>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</si>
  <si>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</si>
  <si>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</si>
  <si>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</si>
  <si>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</si>
  <si>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</si>
  <si>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</si>
  <si>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</si>
  <si>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</si>
  <si>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</si>
  <si>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</si>
  <si>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</si>
  <si>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</si>
  <si>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</si>
  <si>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</si>
  <si>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</si>
  <si>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</si>
  <si>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</si>
  <si>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</si>
  <si>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</si>
  <si>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</si>
  <si>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</si>
  <si>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</si>
  <si>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</si>
  <si>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</si>
  <si>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</si>
  <si>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</si>
  <si>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</si>
  <si>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</si>
  <si>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</si>
  <si>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</si>
  <si>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</si>
  <si>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</si>
  <si>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</si>
  <si>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</si>
  <si>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</si>
  <si>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</si>
  <si>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</si>
  <si>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</si>
  <si>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</si>
  <si>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</si>
  <si>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</si>
  <si>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</si>
  <si>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</si>
  <si>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</si>
  <si>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</si>
  <si>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</si>
  <si>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</si>
  <si>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</si>
  <si>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</si>
  <si>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</si>
  <si>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</si>
  <si>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</si>
  <si>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</si>
  <si>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</si>
  <si>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</si>
  <si>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</si>
  <si>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</si>
  <si>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</si>
  <si>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</si>
  <si>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</si>
  <si>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</si>
  <si>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</si>
  <si>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</si>
  <si>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</si>
  <si>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</si>
  <si>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</si>
  <si>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</si>
  <si>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</si>
  <si>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</si>
  <si>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</si>
  <si>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</si>
  <si>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</si>
  <si>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</si>
  <si>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</si>
  <si>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</si>
  <si>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</si>
  <si>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</si>
  <si>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</si>
  <si>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</si>
  <si>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</si>
  <si>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</si>
  <si>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</si>
  <si>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</si>
  <si>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</si>
  <si>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</si>
  <si>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</si>
  <si>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</si>
  <si>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</si>
  <si>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</si>
  <si>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</si>
  <si>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</si>
  <si>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</si>
  <si>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</si>
  <si>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</si>
  <si>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</si>
  <si>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</si>
  <si>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</si>
  <si>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</si>
  <si>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</si>
  <si>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</si>
  <si>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</si>
  <si>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</si>
  <si>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</si>
  <si>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</si>
  <si>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</si>
  <si>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</si>
  <si>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</si>
  <si>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</si>
  <si>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</si>
  <si>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</si>
  <si>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</si>
  <si>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</si>
  <si>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</si>
  <si>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</si>
  <si>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</si>
  <si>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</si>
  <si>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</si>
  <si>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</si>
  <si>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</si>
  <si>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</si>
  <si>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</si>
  <si>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</si>
  <si>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</si>
  <si>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</si>
  <si>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</si>
  <si>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</si>
  <si>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</si>
  <si>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</si>
  <si>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</si>
  <si>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</si>
  <si>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</si>
  <si>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</si>
  <si>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</si>
  <si>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</si>
  <si>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</si>
  <si>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</si>
  <si>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</si>
  <si>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</si>
  <si>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</si>
  <si>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</si>
  <si>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</si>
  <si>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</si>
  <si>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</si>
  <si>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</si>
  <si>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</si>
  <si>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</si>
  <si>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</si>
  <si>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</si>
  <si>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</si>
  <si>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</si>
  <si>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山梨県昭和町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</si>
  <si>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</si>
  <si>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</si>
  <si>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</si>
  <si>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</si>
  <si>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</si>
  <si>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</si>
  <si>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</si>
  <si>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</si>
  <si>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</si>
  <si>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</si>
  <si>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</si>
  <si>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</si>
  <si>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</si>
  <si>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</si>
  <si>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</si>
  <si>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</si>
  <si>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</si>
  <si>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</si>
  <si>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</si>
  <si>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</si>
  <si>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</si>
  <si>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</si>
  <si>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</si>
  <si>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</si>
  <si>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</si>
  <si>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</si>
  <si>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</si>
  <si>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</si>
  <si>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</si>
  <si>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</si>
  <si>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</si>
  <si>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</si>
  <si>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</si>
  <si>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</si>
  <si>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</si>
  <si>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</si>
  <si>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</si>
  <si>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</si>
  <si>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</si>
  <si>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</si>
  <si>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</si>
  <si>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</si>
  <si>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</si>
  <si>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</si>
  <si>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</si>
  <si>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</si>
  <si>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</si>
  <si>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</si>
  <si>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</si>
  <si>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</si>
  <si>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</si>
  <si>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</si>
  <si>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</si>
  <si>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</si>
  <si>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</si>
  <si>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</si>
  <si>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</si>
  <si>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</si>
  <si>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</si>
  <si>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</si>
  <si>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</si>
  <si>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</si>
  <si>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</si>
  <si>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</si>
  <si>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</si>
  <si>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</si>
  <si>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</si>
  <si>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</si>
  <si>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</si>
  <si>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</si>
  <si>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</si>
  <si>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</si>
  <si>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</si>
  <si>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</si>
  <si>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</si>
  <si>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</si>
  <si>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</si>
  <si>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</si>
  <si>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</si>
  <si>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</si>
  <si>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</si>
  <si>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</si>
  <si>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</si>
  <si>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</si>
  <si>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</si>
  <si>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</si>
  <si>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</si>
  <si>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</si>
  <si>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</si>
  <si>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</si>
  <si>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</si>
  <si>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</si>
  <si>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</si>
  <si>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</si>
  <si>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</si>
  <si>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</si>
  <si>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</si>
  <si>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</si>
  <si>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</si>
  <si>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</si>
  <si>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</si>
  <si>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</si>
  <si>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</si>
  <si>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</si>
  <si>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</si>
  <si>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</si>
  <si>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</si>
  <si>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</si>
  <si>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</si>
  <si>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</si>
  <si>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</si>
  <si>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</si>
  <si>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</si>
  <si>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</si>
  <si>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</si>
  <si>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</si>
  <si>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</si>
  <si>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</si>
  <si>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</si>
  <si>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</si>
  <si>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</si>
  <si>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</si>
  <si>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</si>
  <si>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</si>
  <si>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</si>
  <si>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</si>
  <si>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</si>
  <si>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</si>
  <si>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</si>
  <si>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</si>
  <si>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</si>
  <si>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</si>
  <si>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</si>
  <si>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</si>
  <si>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</si>
  <si>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</si>
  <si>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</si>
  <si>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</si>
  <si>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</si>
  <si>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</si>
  <si>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</si>
  <si>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</si>
  <si>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</si>
  <si>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</si>
  <si>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</si>
  <si>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</si>
  <si>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</si>
  <si>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</si>
  <si>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</si>
  <si>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山梨県昭和町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</si>
  <si>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</si>
  <si>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</si>
  <si>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</si>
  <si>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</si>
  <si>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</si>
  <si>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</si>
  <si>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</si>
  <si>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</si>
  <si>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</si>
  <si>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</si>
  <si>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</si>
  <si>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</si>
  <si>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</si>
  <si>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</si>
  <si>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</si>
  <si>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</si>
  <si>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</si>
  <si>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</si>
  <si>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</si>
  <si>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</si>
  <si>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</si>
  <si>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</si>
  <si>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</si>
  <si>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</si>
  <si>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</si>
  <si>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</si>
  <si>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</si>
  <si>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</si>
  <si>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</si>
  <si>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</si>
  <si>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</si>
  <si>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</si>
  <si>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</si>
  <si>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</si>
  <si>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</si>
  <si>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</si>
  <si>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</si>
  <si>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</si>
  <si>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</si>
  <si>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</si>
  <si>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</si>
  <si>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</si>
  <si>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</si>
  <si>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</si>
  <si>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</si>
  <si>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</si>
  <si>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</si>
  <si>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</si>
  <si>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</si>
  <si>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</si>
  <si>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</si>
  <si>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</si>
  <si>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</si>
  <si>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</si>
  <si>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</si>
  <si>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</si>
  <si>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</si>
  <si>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</si>
  <si>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</si>
  <si>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</si>
  <si>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</si>
  <si>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</si>
  <si>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</si>
  <si>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</si>
  <si>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</si>
  <si>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</si>
  <si>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</si>
  <si>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</si>
  <si>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</si>
  <si>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</si>
  <si>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</si>
  <si>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</si>
  <si>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</si>
  <si>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</si>
  <si>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</si>
  <si>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</si>
  <si>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</si>
  <si>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</si>
  <si>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</si>
  <si>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</si>
  <si>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</si>
  <si>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</si>
  <si>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</si>
  <si>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</si>
  <si>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</si>
  <si>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</si>
  <si>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</si>
  <si>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</si>
  <si>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</si>
  <si>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</si>
  <si>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</si>
  <si>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</si>
  <si>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</si>
  <si>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</si>
  <si>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</si>
  <si>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</si>
  <si>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</si>
  <si>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</si>
  <si>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</si>
  <si>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</si>
  <si>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</si>
  <si>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</si>
  <si>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</si>
  <si>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</si>
  <si>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</si>
  <si>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</si>
  <si>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</si>
  <si>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</si>
  <si>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</si>
  <si>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</si>
  <si>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</si>
  <si>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</si>
  <si>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</si>
  <si>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</si>
  <si>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</si>
  <si>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</si>
  <si>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</si>
  <si>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</si>
  <si>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</si>
  <si>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</si>
  <si>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</si>
  <si>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</si>
  <si>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</si>
  <si>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</si>
  <si>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</si>
  <si>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</si>
  <si>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</si>
  <si>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</si>
  <si>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</si>
  <si>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</si>
  <si>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</si>
  <si>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</si>
  <si>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</si>
  <si>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</si>
  <si>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</si>
  <si>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</si>
  <si>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</si>
  <si>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</si>
  <si>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</si>
  <si>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</si>
  <si>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</si>
  <si>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</si>
  <si>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</si>
  <si>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</si>
  <si>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</si>
  <si>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</si>
  <si>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</si>
  <si>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</si>
  <si>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</si>
  <si>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</si>
  <si>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</si>
  <si>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</si>
  <si>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</si>
  <si>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</si>
  <si>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</si>
  <si>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</si>
  <si>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</si>
  <si>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</si>
  <si>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</si>
  <si>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</si>
  <si>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</si>
  <si>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</si>
  <si>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</si>
  <si>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</si>
  <si>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</si>
  <si>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</si>
  <si>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</si>
  <si>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</si>
  <si>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</si>
  <si>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</si>
  <si>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</si>
  <si>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</si>
  <si>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</si>
  <si>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1.05</t>
  </si>
  <si>
    <t>▲ 2.67</t>
  </si>
  <si>
    <t>▲ 2.93</t>
  </si>
  <si>
    <t>▲ 8.71</t>
  </si>
  <si>
    <t>一般会計</t>
  </si>
  <si>
    <t>国民健康保険特別会計</t>
  </si>
  <si>
    <t>介護保険特別会計</t>
  </si>
  <si>
    <t>下水道事業特別会計</t>
  </si>
  <si>
    <t>後期高齢者医療特別会計</t>
  </si>
  <si>
    <t>渇水対策事業特別会計</t>
  </si>
  <si>
    <t>介護サービス特別会計</t>
  </si>
  <si>
    <t>その他会計（赤字）</t>
  </si>
  <si>
    <t>その他会計（黒字）</t>
  </si>
  <si>
    <t>ー</t>
    <phoneticPr fontId="2"/>
  </si>
  <si>
    <t>ー</t>
    <phoneticPr fontId="2"/>
  </si>
  <si>
    <t>ー</t>
    <phoneticPr fontId="2"/>
  </si>
  <si>
    <t>山梨県市町村総合事務組合一般会計</t>
    <rPh sb="0" eb="3">
      <t>ヤマナシケン</t>
    </rPh>
    <rPh sb="3" eb="6">
      <t>シチョウソン</t>
    </rPh>
    <rPh sb="6" eb="8">
      <t>ソウゴウ</t>
    </rPh>
    <rPh sb="8" eb="10">
      <t>ジム</t>
    </rPh>
    <rPh sb="10" eb="12">
      <t>クミアイ</t>
    </rPh>
    <rPh sb="12" eb="14">
      <t>イッパン</t>
    </rPh>
    <rPh sb="14" eb="16">
      <t>カイケイ</t>
    </rPh>
    <phoneticPr fontId="2"/>
  </si>
  <si>
    <t>山梨県市町村総合事務組合行政手続きの電子化事業特別会計</t>
    <rPh sb="0" eb="3">
      <t>ヤマナシケン</t>
    </rPh>
    <rPh sb="3" eb="6">
      <t>シチョウソン</t>
    </rPh>
    <rPh sb="6" eb="8">
      <t>ソウゴウ</t>
    </rPh>
    <rPh sb="8" eb="10">
      <t>ジム</t>
    </rPh>
    <rPh sb="10" eb="12">
      <t>クミアイ</t>
    </rPh>
    <rPh sb="12" eb="14">
      <t>ギョウセイ</t>
    </rPh>
    <rPh sb="14" eb="16">
      <t>テツヅ</t>
    </rPh>
    <rPh sb="18" eb="21">
      <t>デンシカ</t>
    </rPh>
    <rPh sb="21" eb="23">
      <t>ジギョウ</t>
    </rPh>
    <rPh sb="23" eb="25">
      <t>トクベツ</t>
    </rPh>
    <rPh sb="25" eb="27">
      <t>カイケイ</t>
    </rPh>
    <phoneticPr fontId="2"/>
  </si>
  <si>
    <t>山梨県市町村総合事務組合会館管理・研修事業特別会計</t>
    <rPh sb="0" eb="3">
      <t>ヤマナシケン</t>
    </rPh>
    <rPh sb="3" eb="6">
      <t>シチョウソン</t>
    </rPh>
    <rPh sb="6" eb="8">
      <t>ソウゴウ</t>
    </rPh>
    <rPh sb="8" eb="10">
      <t>ジム</t>
    </rPh>
    <rPh sb="10" eb="12">
      <t>クミアイ</t>
    </rPh>
    <rPh sb="12" eb="14">
      <t>カイカン</t>
    </rPh>
    <rPh sb="14" eb="16">
      <t>カンリ</t>
    </rPh>
    <rPh sb="17" eb="19">
      <t>ケンシュウ</t>
    </rPh>
    <rPh sb="19" eb="21">
      <t>ジギョウ</t>
    </rPh>
    <rPh sb="21" eb="23">
      <t>トクベツ</t>
    </rPh>
    <rPh sb="23" eb="25">
      <t>カイケイ</t>
    </rPh>
    <phoneticPr fontId="2"/>
  </si>
  <si>
    <t>山梨県市町村総合事務組合交通災害共済事業特別会計他</t>
    <rPh sb="0" eb="3">
      <t>ヤマナシケン</t>
    </rPh>
    <rPh sb="3" eb="6">
      <t>シチョウソン</t>
    </rPh>
    <rPh sb="6" eb="8">
      <t>ソウゴウ</t>
    </rPh>
    <rPh sb="8" eb="10">
      <t>ジム</t>
    </rPh>
    <rPh sb="10" eb="12">
      <t>クミアイ</t>
    </rPh>
    <rPh sb="12" eb="14">
      <t>コウツウ</t>
    </rPh>
    <rPh sb="14" eb="16">
      <t>サイガイ</t>
    </rPh>
    <rPh sb="16" eb="18">
      <t>キョウサイ</t>
    </rPh>
    <rPh sb="18" eb="20">
      <t>ジギョウ</t>
    </rPh>
    <rPh sb="20" eb="22">
      <t>トクベツ</t>
    </rPh>
    <rPh sb="22" eb="24">
      <t>カイケイ</t>
    </rPh>
    <rPh sb="24" eb="25">
      <t>ホカ</t>
    </rPh>
    <phoneticPr fontId="2"/>
  </si>
  <si>
    <t>２会計合算</t>
    <rPh sb="1" eb="3">
      <t>カイケイ</t>
    </rPh>
    <rPh sb="3" eb="5">
      <t>ガッサン</t>
    </rPh>
    <phoneticPr fontId="2"/>
  </si>
  <si>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</si>
  <si>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甲府地区広域行政事務組合ふるさと市町村圏事業特別会計</t>
    <rPh sb="0" eb="2">
      <t>コウフ</t>
    </rPh>
    <rPh sb="2" eb="4">
      <t>チク</t>
    </rPh>
    <rPh sb="4" eb="6">
      <t>コウイキ</t>
    </rPh>
    <rPh sb="6" eb="8">
      <t>ギョウセイ</t>
    </rPh>
    <rPh sb="8" eb="10">
      <t>ジム</t>
    </rPh>
    <rPh sb="10" eb="12">
      <t>クミアイ</t>
    </rPh>
    <rPh sb="16" eb="19">
      <t>シチョウソン</t>
    </rPh>
    <rPh sb="19" eb="20">
      <t>ケン</t>
    </rPh>
    <rPh sb="20" eb="22">
      <t>ジギョウ</t>
    </rPh>
    <rPh sb="22" eb="24">
      <t>トクベツ</t>
    </rPh>
    <rPh sb="24" eb="2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</si>
  <si>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</si>
  <si>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甲府地区広域行政事務組合視聴覚ライブラリー事業特別会計</t>
    <rPh sb="0" eb="2">
      <t>コウフ</t>
    </rPh>
    <rPh sb="2" eb="4">
      <t>チク</t>
    </rPh>
    <rPh sb="4" eb="6">
      <t>コウイキ</t>
    </rPh>
    <rPh sb="6" eb="8">
      <t>ギョウセイ</t>
    </rPh>
    <rPh sb="8" eb="10">
      <t>ジム</t>
    </rPh>
    <rPh sb="10" eb="12">
      <t>クミアイ</t>
    </rPh>
    <rPh sb="12" eb="15">
      <t>シチョウカク</t>
    </rPh>
    <rPh sb="21" eb="23">
      <t>ジギョウ</t>
    </rPh>
    <rPh sb="23" eb="25">
      <t>トクベツ</t>
    </rPh>
    <rPh sb="25" eb="27">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</si>
  <si>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</si>
  <si>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三郡衛生組合一般会計</t>
    <rPh sb="0" eb="2">
      <t>サングン</t>
    </rPh>
    <rPh sb="2" eb="4">
      <t>エイセイ</t>
    </rPh>
    <rPh sb="4" eb="6">
      <t>クミアイ</t>
    </rPh>
    <rPh sb="6" eb="8">
      <t>イッパン</t>
    </rPh>
    <rPh sb="8" eb="10">
      <t>カイケイ</t>
    </rPh>
    <phoneticPr fontId="2"/>
  </si>
  <si>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2"/>
  </si>
  <si>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2"/>
  </si>
  <si>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2"/>
  </si>
  <si>
    <t>中巨摩広域事務組合一般会計</t>
    <rPh sb="0" eb="3">
      <t>ナカコマ</t>
    </rPh>
    <rPh sb="3" eb="5">
      <t>コウイキ</t>
    </rPh>
    <rPh sb="5" eb="7">
      <t>ジム</t>
    </rPh>
    <rPh sb="7" eb="9">
      <t>クミアイ</t>
    </rPh>
    <rPh sb="9" eb="11">
      <t>イッパン</t>
    </rPh>
    <rPh sb="11" eb="13">
      <t>カイケイ</t>
    </rPh>
    <phoneticPr fontId="2"/>
  </si>
  <si>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2"/>
  </si>
  <si>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2"/>
  </si>
  <si>
    <t>中巨摩広域事務組合老人福祉事業特別会計</t>
    <rPh sb="0" eb="3">
      <t>ナカコマ</t>
    </rPh>
    <rPh sb="3" eb="5">
      <t>コウイキ</t>
    </rPh>
    <rPh sb="5" eb="7">
      <t>ジム</t>
    </rPh>
    <rPh sb="7" eb="9">
      <t>クミアイ</t>
    </rPh>
    <rPh sb="9" eb="11">
      <t>ロウジン</t>
    </rPh>
    <rPh sb="11" eb="13">
      <t>フクシ</t>
    </rPh>
    <rPh sb="13" eb="15">
      <t>ジギョウ</t>
    </rPh>
    <rPh sb="15" eb="17">
      <t>トクベツ</t>
    </rPh>
    <rPh sb="17" eb="19">
      <t>カイケイ</t>
    </rPh>
    <phoneticPr fontId="2"/>
  </si>
  <si>
    <t>中巨摩広域事務組合勤労青年センター事業特別会計</t>
    <rPh sb="0" eb="3">
      <t>ナカコマ</t>
    </rPh>
    <rPh sb="3" eb="5">
      <t>コウイキ</t>
    </rPh>
    <rPh sb="5" eb="7">
      <t>ジム</t>
    </rPh>
    <rPh sb="7" eb="9">
      <t>クミアイ</t>
    </rPh>
    <rPh sb="9" eb="11">
      <t>キンロウ</t>
    </rPh>
    <rPh sb="11" eb="13">
      <t>セイネン</t>
    </rPh>
    <rPh sb="17" eb="19">
      <t>ジギョウ</t>
    </rPh>
    <rPh sb="19" eb="21">
      <t>トクベツ</t>
    </rPh>
    <rPh sb="21" eb="23">
      <t>カイケイ</t>
    </rPh>
    <phoneticPr fontId="2"/>
  </si>
  <si>
    <t>中巨摩広域事務組合し尿処理事業特別会計</t>
    <rPh sb="0" eb="3">
      <t>ナカコマ</t>
    </rPh>
    <rPh sb="3" eb="5">
      <t>コウイキ</t>
    </rPh>
    <rPh sb="5" eb="7">
      <t>ジム</t>
    </rPh>
    <rPh sb="7" eb="9">
      <t>クミアイ</t>
    </rPh>
    <rPh sb="10" eb="11">
      <t>ニョウ</t>
    </rPh>
    <rPh sb="11" eb="13">
      <t>ショリ</t>
    </rPh>
    <rPh sb="13" eb="15">
      <t>ジギョウ</t>
    </rPh>
    <rPh sb="15" eb="17">
      <t>トクベツ</t>
    </rPh>
    <rPh sb="17" eb="19">
      <t>カイケイ</t>
    </rPh>
    <phoneticPr fontId="2"/>
  </si>
  <si>
    <t>山梨県市町村議会公務災害補償等組合</t>
    <rPh sb="0" eb="3">
      <t>ヤマナシケン</t>
    </rPh>
    <rPh sb="3" eb="6">
      <t>シチョウソン</t>
    </rPh>
    <rPh sb="6" eb="8">
      <t>ギカイ</t>
    </rPh>
    <rPh sb="8" eb="10">
      <t>コウム</t>
    </rPh>
    <rPh sb="10" eb="12">
      <t>サイガイ</t>
    </rPh>
    <rPh sb="12" eb="14">
      <t>ホショウ</t>
    </rPh>
    <rPh sb="14" eb="15">
      <t>トウ</t>
    </rPh>
    <rPh sb="15" eb="17">
      <t>クミアイ</t>
    </rPh>
    <phoneticPr fontId="2"/>
  </si>
  <si>
    <t>ー</t>
    <phoneticPr fontId="2"/>
  </si>
  <si>
    <t>ー</t>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</si>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</sst>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122681</c:v>
                </c:pt>
                <c:pt idx="1">
                  <c:v>67394</c:v>
                </c:pt>
                <c:pt idx="2">
                  <c:v>52758</c:v>
                </c:pt>
                <c:pt idx="3">
                  <c:v>40052</c:v>
                </c:pt>
                <c:pt idx="4">
                  <c:v>59900</c:v>
                </c:pt>
              </c:numCache>
            </c:numRef>
          </c:val>
          <c:smooth val="0"/>
        </c:ser>
        <c:dLbls>
          <c:showLegendKey val="0"/>
          <c:showVal val="0"/>
          <c:showCatName val="0"/>
          <c:showSerName val="0"/>
          <c:showPercent val="0"/>
          <c:showBubbleSize val="0"/>
        </c:dLbls>
        <c:marker val="1"/>
        <c:smooth val="0"/>
        <c:axId val="165946112"/>
        <c:axId val="165947648"/>
      </c:lineChart>
      <c:catAx>
        <c:axId val="165946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947648"/>
        <c:crosses val="autoZero"/>
        <c:auto val="1"/>
        <c:lblAlgn val="ctr"/>
        <c:lblOffset val="100"/>
        <c:tickLblSkip val="1"/>
        <c:tickMarkSkip val="1"/>
        <c:noMultiLvlLbl val="0"/>
      </c:catAx>
      <c:valAx>
        <c:axId val="165947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94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7.43</c:v>
                </c:pt>
                <c:pt idx="1">
                  <c:v>8.1</c:v>
                </c:pt>
                <c:pt idx="2">
                  <c:v>7.19</c:v>
                </c:pt>
                <c:pt idx="3">
                  <c:v>6.6</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37.1</c:v>
                </c:pt>
                <c:pt idx="1">
                  <c:v>42.22</c:v>
                </c:pt>
                <c:pt idx="2">
                  <c:v>41.16</c:v>
                </c:pt>
                <c:pt idx="3">
                  <c:v>39.049999999999997</c:v>
                </c:pt>
                <c:pt idx="4">
                  <c:v>28.77</c:v>
                </c:pt>
              </c:numCache>
            </c:numRef>
          </c:val>
        </c:ser>
        <c:dLbls>
          <c:showLegendKey val="0"/>
          <c:showVal val="0"/>
          <c:showCatName val="0"/>
          <c:showSerName val="0"/>
          <c:showPercent val="0"/>
          <c:showBubbleSize val="0"/>
        </c:dLbls>
        <c:gapWidth val="250"/>
        <c:overlap val="100"/>
        <c:axId val="161612544"/>
        <c:axId val="16161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-1.05</c:v>
                </c:pt>
                <c:pt idx="1">
                  <c:v>-2.67</c:v>
                </c:pt>
                <c:pt idx="2">
                  <c:v>2.1800000000000002</c:v>
                </c:pt>
                <c:pt idx="3">
                  <c:v>-2.93</c:v>
                </c:pt>
                <c:pt idx="4">
                  <c:v>-8.7100000000000009</c:v>
                </c:pt>
              </c:numCache>
            </c:numRef>
          </c:val>
          <c:smooth val="0"/>
        </c:ser>
        <c:dLbls>
          <c:showLegendKey val="0"/>
          <c:showVal val="0"/>
          <c:showCatName val="0"/>
          <c:showSerName val="0"/>
          <c:showPercent val="0"/>
          <c:showBubbleSize val="0"/>
        </c:dLbls>
        <c:marker val="1"/>
        <c:smooth val="0"/>
        <c:axId val="161612544"/>
        <c:axId val="161614464"/>
      </c:lineChart>
      <c:catAx>
        <c:axId val="1616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614464"/>
        <c:crosses val="autoZero"/>
        <c:auto val="1"/>
        <c:lblAlgn val="ctr"/>
        <c:lblOffset val="100"/>
        <c:tickLblSkip val="1"/>
        <c:tickMarkSkip val="1"/>
        <c:noMultiLvlLbl val="0"/>
      </c:catAx>
      <c:valAx>
        <c:axId val="16161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渇水対策事業特別会計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0.09</c:v>
                </c:pt>
                <c:pt idx="4">
                  <c:v>#N/A</c:v>
                </c:pt>
                <c:pt idx="5">
                  <c:v>0.25</c:v>
                </c:pt>
                <c:pt idx="6">
                  <c:v>#N/A</c:v>
                </c:pt>
                <c:pt idx="7">
                  <c:v>0.28000000000000003</c:v>
                </c:pt>
                <c:pt idx="8">
                  <c:v>#N/A</c:v>
                </c:pt>
                <c:pt idx="9">
                  <c:v>0.15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0.31</c:v>
                </c:pt>
                <c:pt idx="2">
                  <c:v>#N/A</c:v>
                </c:pt>
                <c:pt idx="3">
                  <c:v>0.14000000000000001</c:v>
                </c:pt>
                <c:pt idx="4">
                  <c:v>#N/A</c:v>
                </c:pt>
                <c:pt idx="5">
                  <c:v>0.39</c:v>
                </c:pt>
                <c:pt idx="6">
                  <c:v>#N/A</c:v>
                </c:pt>
                <c:pt idx="7">
                  <c:v>0.2</c:v>
                </c:pt>
                <c:pt idx="8">
                  <c:v>#N/A</c:v>
                </c:pt>
                <c:pt idx="9">
                  <c:v>0.61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1.23</c:v>
                </c:pt>
                <c:pt idx="2">
                  <c:v>#N/A</c:v>
                </c:pt>
                <c:pt idx="3">
                  <c:v>1.78</c:v>
                </c:pt>
                <c:pt idx="4">
                  <c:v>#N/A</c:v>
                </c:pt>
                <c:pt idx="5">
                  <c:v>1.8</c:v>
                </c:pt>
                <c:pt idx="6">
                  <c:v>#N/A</c:v>
                </c:pt>
                <c:pt idx="7">
                  <c:v>1.59</c:v>
                </c:pt>
                <c:pt idx="8">
                  <c:v>#N/A</c:v>
                </c:pt>
                <c:pt idx="9">
                  <c:v>1.64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7.41</c:v>
                </c:pt>
                <c:pt idx="2">
                  <c:v>#N/A</c:v>
                </c:pt>
                <c:pt idx="3">
                  <c:v>8.07</c:v>
                </c:pt>
                <c:pt idx="4">
                  <c:v>#N/A</c:v>
                </c:pt>
                <c:pt idx="5">
                  <c:v>7.16</c:v>
                </c:pt>
                <c:pt idx="6">
                  <c:v>#N/A</c:v>
                </c:pt>
                <c:pt idx="7">
                  <c:v>6.6</c:v>
                </c:pt>
                <c:pt idx="8">
                  <c:v>#N/A</c:v>
                </c:pt>
                <c:pt idx="9">
                  <c:v>5.34</c:v>
                </c:pt>
              </c:numCache>
            </c:numRef>
          </c:val>
        </c:ser>
        <c:dLbls>
          <c:showLegendKey val="0"/>
          <c:showVal val="0"/>
          <c:showCatName val="0"/>
          <c:showSerName val="0"/>
          <c:showPercent val="0"/>
          <c:showBubbleSize val="0"/>
        </c:dLbls>
        <c:gapWidth val="150"/>
        <c:overlap val="100"/>
        <c:axId val="217827968"/>
        <c:axId val="145883520"/>
      </c:barChart>
      <c:catAx>
        <c:axId val="2178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83520"/>
        <c:crosses val="autoZero"/>
        <c:auto val="1"/>
        <c:lblAlgn val="ctr"/>
        <c:lblOffset val="100"/>
        <c:tickLblSkip val="1"/>
        <c:tickMarkSkip val="1"/>
        <c:noMultiLvlLbl val="0"/>
      </c:catAx>
      <c:valAx>
        <c:axId val="14588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82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497</c:v>
                </c:pt>
                <c:pt idx="5">
                  <c:v>534</c:v>
                </c:pt>
                <c:pt idx="8">
                  <c:v>549</c:v>
                </c:pt>
                <c:pt idx="11">
                  <c:v>561</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95</c:v>
                </c:pt>
                <c:pt idx="3">
                  <c:v>89</c:v>
                </c:pt>
                <c:pt idx="6">
                  <c:v>49</c:v>
                </c:pt>
                <c:pt idx="9">
                  <c:v>19</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329</c:v>
                </c:pt>
                <c:pt idx="3">
                  <c:v>347</c:v>
                </c:pt>
                <c:pt idx="6">
                  <c:v>339</c:v>
                </c:pt>
                <c:pt idx="9">
                  <c:v>347</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473</c:v>
                </c:pt>
                <c:pt idx="3">
                  <c:v>506</c:v>
                </c:pt>
                <c:pt idx="6">
                  <c:v>554</c:v>
                </c:pt>
                <c:pt idx="9">
                  <c:v>597</c:v>
                </c:pt>
                <c:pt idx="12">
                  <c:v>624</c:v>
                </c:pt>
              </c:numCache>
            </c:numRef>
          </c:val>
        </c:ser>
        <c:dLbls>
          <c:showLegendKey val="0"/>
          <c:showVal val="0"/>
          <c:showCatName val="0"/>
          <c:showSerName val="0"/>
          <c:showPercent val="0"/>
          <c:showBubbleSize val="0"/>
        </c:dLbls>
        <c:gapWidth val="100"/>
        <c:overlap val="100"/>
        <c:axId val="220042752"/>
        <c:axId val="22004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407</c:v>
                </c:pt>
                <c:pt idx="2">
                  <c:v>#N/A</c:v>
                </c:pt>
                <c:pt idx="3">
                  <c:v>#N/A</c:v>
                </c:pt>
                <c:pt idx="4">
                  <c:v>408</c:v>
                </c:pt>
                <c:pt idx="5">
                  <c:v>#N/A</c:v>
                </c:pt>
                <c:pt idx="6">
                  <c:v>#N/A</c:v>
                </c:pt>
                <c:pt idx="7">
                  <c:v>393</c:v>
                </c:pt>
                <c:pt idx="8">
                  <c:v>#N/A</c:v>
                </c:pt>
                <c:pt idx="9">
                  <c:v>#N/A</c:v>
                </c:pt>
                <c:pt idx="10">
                  <c:v>402</c:v>
                </c:pt>
                <c:pt idx="11">
                  <c:v>#N/A</c:v>
                </c:pt>
                <c:pt idx="12">
                  <c:v>#N/A</c:v>
                </c:pt>
                <c:pt idx="13">
                  <c:v>410</c:v>
                </c:pt>
                <c:pt idx="14">
                  <c:v>#N/A</c:v>
                </c:pt>
              </c:numCache>
            </c:numRef>
          </c:val>
          <c:smooth val="0"/>
        </c:ser>
        <c:dLbls>
          <c:showLegendKey val="0"/>
          <c:showVal val="0"/>
          <c:showCatName val="0"/>
          <c:showSerName val="0"/>
          <c:showPercent val="0"/>
          <c:showBubbleSize val="0"/>
        </c:dLbls>
        <c:marker val="1"/>
        <c:smooth val="0"/>
        <c:axId val="220042752"/>
        <c:axId val="220044672"/>
      </c:lineChart>
      <c:catAx>
        <c:axId val="2200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044672"/>
        <c:crosses val="autoZero"/>
        <c:auto val="1"/>
        <c:lblAlgn val="ctr"/>
        <c:lblOffset val="100"/>
        <c:tickLblSkip val="1"/>
        <c:tickMarkSkip val="1"/>
        <c:noMultiLvlLbl val="0"/>
      </c:catAx>
      <c:valAx>
        <c:axId val="22004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04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7194</c:v>
                </c:pt>
                <c:pt idx="5">
                  <c:v>7193</c:v>
                </c:pt>
                <c:pt idx="8">
                  <c:v>7018</c:v>
                </c:pt>
                <c:pt idx="11">
                  <c:v>6785</c:v>
                </c:pt>
                <c:pt idx="14">
                  <c:v>6527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c:v>
                </c:pt>
                <c:pt idx="5">
                  <c:v>37</c:v>
                </c:pt>
                <c:pt idx="8">
                  <c:v>253</c:v>
                </c:pt>
                <c:pt idx="11">
                  <c:v>334</c:v>
                </c:pt>
                <c:pt idx="14">
                  <c:v>396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2838</c:v>
                </c:pt>
                <c:pt idx="5">
                  <c:v>2855</c:v>
                </c:pt>
                <c:pt idx="8">
                  <c:v>2963</c:v>
                </c:pt>
                <c:pt idx="11">
                  <c:v>2947</c:v>
                </c:pt>
                <c:pt idx="14">
                  <c:v>2521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206</c:v>
                </c:pt>
                <c:pt idx="3">
                  <c:v>207</c:v>
                </c:pt>
                <c:pt idx="6">
                  <c:v>226</c:v>
                </c:pt>
                <c:pt idx="9">
                  <c:v>251</c:v>
                </c:pt>
                <c:pt idx="12">
                  <c:v>161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258</c:v>
                </c:pt>
                <c:pt idx="3">
                  <c:v>174</c:v>
                </c:pt>
                <c:pt idx="6">
                  <c:v>128</c:v>
                </c:pt>
                <c:pt idx="9">
                  <c:v>120</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4879</c:v>
                </c:pt>
                <c:pt idx="3">
                  <c:v>5190</c:v>
                </c:pt>
                <c:pt idx="6">
                  <c:v>5200</c:v>
                </c:pt>
                <c:pt idx="9">
                  <c:v>5108</c:v>
                </c:pt>
                <c:pt idx="12">
                  <c:v>4812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7131</c:v>
                </c:pt>
                <c:pt idx="3">
                  <c:v>7139</c:v>
                </c:pt>
                <c:pt idx="6">
                  <c:v>7162</c:v>
                </c:pt>
                <c:pt idx="9">
                  <c:v>6855</c:v>
                </c:pt>
                <c:pt idx="12">
                  <c:v>6625</c:v>
                </c:pt>
              </c:numCache>
            </c:numRef>
          </c:val>
        </c:ser>
        <c:dLbls>
          <c:showLegendKey val="0"/>
          <c:showVal val="0"/>
          <c:showCatName val="0"/>
          <c:showSerName val="0"/>
          <c:showPercent val="0"/>
          <c:showBubbleSize val="0"/>
        </c:dLbls>
        <c:gapWidth val="100"/>
        <c:overlap val="100"/>
        <c:axId val="219962752"/>
        <c:axId val="21997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2438</c:v>
                </c:pt>
                <c:pt idx="2">
                  <c:v>#N/A</c:v>
                </c:pt>
                <c:pt idx="3">
                  <c:v>#N/A</c:v>
                </c:pt>
                <c:pt idx="4">
                  <c:v>2624</c:v>
                </c:pt>
                <c:pt idx="5">
                  <c:v>#N/A</c:v>
                </c:pt>
                <c:pt idx="6">
                  <c:v>#N/A</c:v>
                </c:pt>
                <c:pt idx="7">
                  <c:v>2482</c:v>
                </c:pt>
                <c:pt idx="8">
                  <c:v>#N/A</c:v>
                </c:pt>
                <c:pt idx="9">
                  <c:v>#N/A</c:v>
                </c:pt>
                <c:pt idx="10">
                  <c:v>2268</c:v>
                </c:pt>
                <c:pt idx="11">
                  <c:v>#N/A</c:v>
                </c:pt>
                <c:pt idx="12">
                  <c:v>#N/A</c:v>
                </c:pt>
                <c:pt idx="13">
                  <c:v>2317</c:v>
                </c:pt>
                <c:pt idx="14">
                  <c:v>#N/A</c:v>
                </c:pt>
              </c:numCache>
            </c:numRef>
          </c:val>
          <c:smooth val="0"/>
        </c:ser>
        <c:dLbls>
          <c:showLegendKey val="0"/>
          <c:showVal val="0"/>
          <c:showCatName val="0"/>
          <c:showSerName val="0"/>
          <c:showPercent val="0"/>
          <c:showBubbleSize val="0"/>
        </c:dLbls>
        <c:marker val="1"/>
        <c:smooth val="0"/>
        <c:axId val="219962752"/>
        <c:axId val="219977216"/>
      </c:lineChart>
      <c:catAx>
        <c:axId val="21996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977216"/>
        <c:crosses val="autoZero"/>
        <c:auto val="1"/>
        <c:lblAlgn val="ctr"/>
        <c:lblOffset val="100"/>
        <c:tickLblSkip val="1"/>
        <c:tickMarkSkip val="1"/>
        <c:noMultiLvlLbl val="0"/>
      </c:catAx>
      <c:valAx>
        <c:axId val="21997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6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18,884
18,181
9.14
7,754,207
7,458,041
263,808
4,925,318
6,625,320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財政力指数は類似団体の中では上位となっているが、長引く景気低迷により数値は毎年下がり続けている。</a:t>
          </a:r>
          <a:r>
            <a:rPr kumimoji="1" lang="en-US" altLang="ja-JP" sz="1300">
              <a:latin typeface="ＭＳ Ｐゴシック"/>
            </a:rPr>
            <a:t>H25</a:t>
          </a:r>
          <a:r>
            <a:rPr kumimoji="1" lang="ja-JP" altLang="en-US" sz="1300">
              <a:latin typeface="ＭＳ Ｐゴシック"/>
            </a:rPr>
            <a:t>は法人税、固定資産税等の伸びにより基準財政収入額が増となったため若干上昇したが今後に続くかについては不透明である。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44752</xdr:rowOff>
    </xdr:to>
    <xdr:cxnSp macro="">
      <xdr:nvCxnSpPr>
        <xdr:cNvPr id="69" name="直線コネクタ 68"/>
        <xdr:cNvCxnSpPr/>
      </xdr:nvCxnSpPr>
      <xdr:spPr>
        <a:xfrm flipV="1">
          <a:off x="4114800" y="65368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101298</xdr:rowOff>
    </xdr:from>
    <xdr:to>
      <xdr:col>6</xdr:col>
      <xdr:colOff>0</xdr:colOff>
      <xdr:row>38</xdr:row>
      <xdr:rowOff>44752</xdr:rowOff>
    </xdr:to>
    <xdr:cxnSp macro="">
      <xdr:nvCxnSpPr>
        <xdr:cNvPr id="72" name="直線コネクタ 71"/>
        <xdr:cNvCxnSpPr/>
      </xdr:nvCxnSpPr>
      <xdr:spPr>
        <a:xfrm>
          <a:off x="3225800" y="64449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9374</xdr:rowOff>
    </xdr:from>
    <xdr:to>
      <xdr:col>4</xdr:col>
      <xdr:colOff>482600</xdr:colOff>
      <xdr:row>37</xdr:row>
      <xdr:rowOff>101298</xdr:rowOff>
    </xdr:to>
    <xdr:cxnSp macro="">
      <xdr:nvCxnSpPr>
        <xdr:cNvPr id="75" name="直線コネクタ 74"/>
        <xdr:cNvCxnSpPr/>
      </xdr:nvCxnSpPr>
      <xdr:spPr>
        <a:xfrm>
          <a:off x="2336800" y="63530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168426</xdr:rowOff>
    </xdr:from>
    <xdr:to>
      <xdr:col>3</xdr:col>
      <xdr:colOff>279400</xdr:colOff>
      <xdr:row>37</xdr:row>
      <xdr:rowOff>9374</xdr:rowOff>
    </xdr:to>
    <xdr:cxnSp macro="">
      <xdr:nvCxnSpPr>
        <xdr:cNvPr id="78" name="直線コネクタ 77"/>
        <xdr:cNvCxnSpPr/>
      </xdr:nvCxnSpPr>
      <xdr:spPr>
        <a:xfrm>
          <a:off x="1447800" y="61691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142422</xdr:rowOff>
    </xdr:from>
    <xdr:to>
      <xdr:col>7</xdr:col>
      <xdr:colOff>203200</xdr:colOff>
      <xdr:row>38</xdr:row>
      <xdr:rowOff>72572</xdr:rowOff>
    </xdr:to>
    <xdr:sp macro="" textlink="">
      <xdr:nvSpPr>
        <xdr:cNvPr id="88" name="円/楕円 87"/>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158949</xdr:rowOff>
    </xdr:from>
    <xdr:ext cx="762000" cy="259045"/>
    <xdr:sp macro="" textlink="">
      <xdr:nvSpPr>
        <xdr:cNvPr id="89" name="財政力該当値テキスト"/>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165402</xdr:rowOff>
    </xdr:from>
    <xdr:to>
      <xdr:col>6</xdr:col>
      <xdr:colOff>50800</xdr:colOff>
      <xdr:row>38</xdr:row>
      <xdr:rowOff>95552</xdr:rowOff>
    </xdr:to>
    <xdr:sp macro="" textlink="">
      <xdr:nvSpPr>
        <xdr:cNvPr id="90" name="円/楕円 89"/>
        <xdr:cNvSpPr/>
      </xdr:nvSpPr>
      <xdr:spPr>
        <a:xfrm>
          <a:off x="4064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105729</xdr:rowOff>
    </xdr:from>
    <xdr:ext cx="736600" cy="259045"/>
    <xdr:sp macro="" textlink="">
      <xdr:nvSpPr>
        <xdr:cNvPr id="91" name="テキスト ボックス 90"/>
        <xdr:cNvSpPr txBox="1"/>
      </xdr:nvSpPr>
      <xdr:spPr>
        <a:xfrm>
          <a:off x="3733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50498</xdr:rowOff>
    </xdr:from>
    <xdr:to>
      <xdr:col>4</xdr:col>
      <xdr:colOff>533400</xdr:colOff>
      <xdr:row>37</xdr:row>
      <xdr:rowOff>152098</xdr:rowOff>
    </xdr:to>
    <xdr:sp macro="" textlink="">
      <xdr:nvSpPr>
        <xdr:cNvPr id="92" name="円/楕円 91"/>
        <xdr:cNvSpPr/>
      </xdr:nvSpPr>
      <xdr:spPr>
        <a:xfrm>
          <a:off x="3175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162275</xdr:rowOff>
    </xdr:from>
    <xdr:ext cx="762000" cy="259045"/>
    <xdr:sp macro="" textlink="">
      <xdr:nvSpPr>
        <xdr:cNvPr id="93" name="テキスト ボックス 92"/>
        <xdr:cNvSpPr txBox="1"/>
      </xdr:nvSpPr>
      <xdr:spPr>
        <a:xfrm>
          <a:off x="2844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130024</xdr:rowOff>
    </xdr:from>
    <xdr:to>
      <xdr:col>3</xdr:col>
      <xdr:colOff>330200</xdr:colOff>
      <xdr:row>37</xdr:row>
      <xdr:rowOff>60174</xdr:rowOff>
    </xdr:to>
    <xdr:sp macro="" textlink="">
      <xdr:nvSpPr>
        <xdr:cNvPr id="94" name="円/楕円 93"/>
        <xdr:cNvSpPr/>
      </xdr:nvSpPr>
      <xdr:spPr>
        <a:xfrm>
          <a:off x="2286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70351</xdr:rowOff>
    </xdr:from>
    <xdr:ext cx="762000" cy="259045"/>
    <xdr:sp macro="" textlink="">
      <xdr:nvSpPr>
        <xdr:cNvPr id="95" name="テキスト ボックス 94"/>
        <xdr:cNvSpPr txBox="1"/>
      </xdr:nvSpPr>
      <xdr:spPr>
        <a:xfrm>
          <a:off x="1955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117626</xdr:rowOff>
    </xdr:from>
    <xdr:to>
      <xdr:col>2</xdr:col>
      <xdr:colOff>127000</xdr:colOff>
      <xdr:row>36</xdr:row>
      <xdr:rowOff>47776</xdr:rowOff>
    </xdr:to>
    <xdr:sp macro="" textlink="">
      <xdr:nvSpPr>
        <xdr:cNvPr id="96" name="円/楕円 95"/>
        <xdr:cNvSpPr/>
      </xdr:nvSpPr>
      <xdr:spPr>
        <a:xfrm>
          <a:off x="1397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57953</xdr:rowOff>
    </xdr:from>
    <xdr:ext cx="762000" cy="259045"/>
    <xdr:sp macro="" textlink="">
      <xdr:nvSpPr>
        <xdr:cNvPr id="97" name="テキスト ボックス 96"/>
        <xdr:cNvSpPr txBox="1"/>
      </xdr:nvSpPr>
      <xdr:spPr>
        <a:xfrm>
          <a:off x="1066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類似団体の平均より若干低くなっている。扶助費等増え続けている点また</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をピークに公債費も増えるため経常収支比率は上昇してしまう。</a:t>
          </a:r>
        </a:p>
        <a:p>
          <a:r>
            <a:rPr kumimoji="1" lang="ja-JP" altLang="en-US" sz="1300">
              <a:latin typeface="ＭＳ Ｐゴシック"/>
            </a:rPr>
            <a:t>今後一層の支出の精査と削減及び税収の確保に取り組んでいく必要がある。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134076</xdr:rowOff>
    </xdr:from>
    <xdr:to>
      <xdr:col>7</xdr:col>
      <xdr:colOff>152400</xdr:colOff>
      <xdr:row>63</xdr:row>
      <xdr:rowOff>128088</xdr:rowOff>
    </xdr:to>
    <xdr:cxnSp macro="">
      <xdr:nvCxnSpPr>
        <xdr:cNvPr id="134" name="直線コネクタ 133"/>
        <xdr:cNvCxnSpPr/>
      </xdr:nvCxnSpPr>
      <xdr:spPr>
        <a:xfrm>
          <a:off x="4114800" y="10763976"/>
          <a:ext cx="8382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123734</xdr:rowOff>
    </xdr:from>
    <xdr:to>
      <xdr:col>6</xdr:col>
      <xdr:colOff>0</xdr:colOff>
      <xdr:row>62</xdr:row>
      <xdr:rowOff>134076</xdr:rowOff>
    </xdr:to>
    <xdr:cxnSp macro="">
      <xdr:nvCxnSpPr>
        <xdr:cNvPr id="137" name="直線コネクタ 136"/>
        <xdr:cNvCxnSpPr/>
      </xdr:nvCxnSpPr>
      <xdr:spPr>
        <a:xfrm>
          <a:off x="3225800" y="107536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6531</xdr:rowOff>
    </xdr:from>
    <xdr:to>
      <xdr:col>4</xdr:col>
      <xdr:colOff>482600</xdr:colOff>
      <xdr:row>62</xdr:row>
      <xdr:rowOff>123734</xdr:rowOff>
    </xdr:to>
    <xdr:cxnSp macro="">
      <xdr:nvCxnSpPr>
        <xdr:cNvPr id="140" name="直線コネクタ 139"/>
        <xdr:cNvCxnSpPr/>
      </xdr:nvCxnSpPr>
      <xdr:spPr>
        <a:xfrm>
          <a:off x="2336800" y="1063643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6531</xdr:rowOff>
    </xdr:from>
    <xdr:to>
      <xdr:col>3</xdr:col>
      <xdr:colOff>279400</xdr:colOff>
      <xdr:row>62</xdr:row>
      <xdr:rowOff>85816</xdr:rowOff>
    </xdr:to>
    <xdr:cxnSp macro="">
      <xdr:nvCxnSpPr>
        <xdr:cNvPr id="143" name="直線コネクタ 142"/>
        <xdr:cNvCxnSpPr/>
      </xdr:nvCxnSpPr>
      <xdr:spPr>
        <a:xfrm flipV="1">
          <a:off x="1447800" y="1063643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77288</xdr:rowOff>
    </xdr:from>
    <xdr:to>
      <xdr:col>7</xdr:col>
      <xdr:colOff>203200</xdr:colOff>
      <xdr:row>64</xdr:row>
      <xdr:rowOff>7438</xdr:rowOff>
    </xdr:to>
    <xdr:sp macro="" textlink="">
      <xdr:nvSpPr>
        <xdr:cNvPr id="153" name="円/楕円 152"/>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49365</xdr:rowOff>
    </xdr:from>
    <xdr:ext cx="762000" cy="259045"/>
    <xdr:sp macro="" textlink="">
      <xdr:nvSpPr>
        <xdr:cNvPr id="154" name="財政構造の弾力性該当値テキスト"/>
        <xdr:cNvSpPr txBox="1"/>
      </xdr:nvSpPr>
      <xdr:spPr>
        <a:xfrm>
          <a:off x="5041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83276</xdr:rowOff>
    </xdr:from>
    <xdr:to>
      <xdr:col>6</xdr:col>
      <xdr:colOff>50800</xdr:colOff>
      <xdr:row>63</xdr:row>
      <xdr:rowOff>13426</xdr:rowOff>
    </xdr:to>
    <xdr:sp macro="" textlink="">
      <xdr:nvSpPr>
        <xdr:cNvPr id="155" name="円/楕円 154"/>
        <xdr:cNvSpPr/>
      </xdr:nvSpPr>
      <xdr:spPr>
        <a:xfrm>
          <a:off x="4064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23603</xdr:rowOff>
    </xdr:from>
    <xdr:ext cx="736600" cy="259045"/>
    <xdr:sp macro="" textlink="">
      <xdr:nvSpPr>
        <xdr:cNvPr id="156" name="テキスト ボックス 155"/>
        <xdr:cNvSpPr txBox="1"/>
      </xdr:nvSpPr>
      <xdr:spPr>
        <a:xfrm>
          <a:off x="3733800" y="1048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72934</xdr:rowOff>
    </xdr:from>
    <xdr:to>
      <xdr:col>4</xdr:col>
      <xdr:colOff>533400</xdr:colOff>
      <xdr:row>63</xdr:row>
      <xdr:rowOff>3084</xdr:rowOff>
    </xdr:to>
    <xdr:sp macro="" textlink="">
      <xdr:nvSpPr>
        <xdr:cNvPr id="157" name="円/楕円 156"/>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13261</xdr:rowOff>
    </xdr:from>
    <xdr:ext cx="762000" cy="259045"/>
    <xdr:sp macro="" textlink="">
      <xdr:nvSpPr>
        <xdr:cNvPr id="158" name="テキスト ボックス 157"/>
        <xdr:cNvSpPr txBox="1"/>
      </xdr:nvSpPr>
      <xdr:spPr>
        <a:xfrm>
          <a:off x="2844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127181</xdr:rowOff>
    </xdr:from>
    <xdr:to>
      <xdr:col>3</xdr:col>
      <xdr:colOff>330200</xdr:colOff>
      <xdr:row>62</xdr:row>
      <xdr:rowOff>57331</xdr:rowOff>
    </xdr:to>
    <xdr:sp macro="" textlink="">
      <xdr:nvSpPr>
        <xdr:cNvPr id="159" name="円/楕円 158"/>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60" name="テキスト ボックス 159"/>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35016</xdr:rowOff>
    </xdr:from>
    <xdr:to>
      <xdr:col>2</xdr:col>
      <xdr:colOff>127000</xdr:colOff>
      <xdr:row>62</xdr:row>
      <xdr:rowOff>136616</xdr:rowOff>
    </xdr:to>
    <xdr:sp macro="" textlink="">
      <xdr:nvSpPr>
        <xdr:cNvPr id="161" name="円/楕円 160"/>
        <xdr:cNvSpPr/>
      </xdr:nvSpPr>
      <xdr:spPr>
        <a:xfrm>
          <a:off x="1397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146793</xdr:rowOff>
    </xdr:from>
    <xdr:ext cx="762000" cy="259045"/>
    <xdr:sp macro="" textlink="">
      <xdr:nvSpPr>
        <xdr:cNvPr id="162" name="テキスト ボックス 161"/>
        <xdr:cNvSpPr txBox="1"/>
      </xdr:nvSpPr>
      <xdr:spPr>
        <a:xfrm>
          <a:off x="1066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[113,619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の中では低いがその分臨時職員等で補っている。町有施設も老朽化に伴い維持補修費が増え今後も増加していくことが見込まれる。温水プールのように需要と運営費が大きく乖離するような施設の利用方法については検討していく必要が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25006</xdr:rowOff>
    </xdr:from>
    <xdr:to>
      <xdr:col>7</xdr:col>
      <xdr:colOff>152400</xdr:colOff>
      <xdr:row>82</xdr:row>
      <xdr:rowOff>27746</xdr:rowOff>
    </xdr:to>
    <xdr:cxnSp macro="">
      <xdr:nvCxnSpPr>
        <xdr:cNvPr id="193" name="直線コネクタ 192"/>
        <xdr:cNvCxnSpPr/>
      </xdr:nvCxnSpPr>
      <xdr:spPr>
        <a:xfrm flipV="1">
          <a:off x="4114800" y="14083906"/>
          <a:ext cx="838200" cy="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27746</xdr:rowOff>
    </xdr:from>
    <xdr:to>
      <xdr:col>6</xdr:col>
      <xdr:colOff>0</xdr:colOff>
      <xdr:row>82</xdr:row>
      <xdr:rowOff>73749</xdr:rowOff>
    </xdr:to>
    <xdr:cxnSp macro="">
      <xdr:nvCxnSpPr>
        <xdr:cNvPr id="196" name="直線コネクタ 195"/>
        <xdr:cNvCxnSpPr/>
      </xdr:nvCxnSpPr>
      <xdr:spPr>
        <a:xfrm flipV="1">
          <a:off x="3225800" y="14086646"/>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40221</xdr:rowOff>
    </xdr:from>
    <xdr:to>
      <xdr:col>4</xdr:col>
      <xdr:colOff>482600</xdr:colOff>
      <xdr:row>82</xdr:row>
      <xdr:rowOff>73749</xdr:rowOff>
    </xdr:to>
    <xdr:cxnSp macro="">
      <xdr:nvCxnSpPr>
        <xdr:cNvPr id="199" name="直線コネクタ 198"/>
        <xdr:cNvCxnSpPr/>
      </xdr:nvCxnSpPr>
      <xdr:spPr>
        <a:xfrm>
          <a:off x="2336800" y="1409912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37747</xdr:rowOff>
    </xdr:from>
    <xdr:to>
      <xdr:col>3</xdr:col>
      <xdr:colOff>279400</xdr:colOff>
      <xdr:row>82</xdr:row>
      <xdr:rowOff>40221</xdr:rowOff>
    </xdr:to>
    <xdr:cxnSp macro="">
      <xdr:nvCxnSpPr>
        <xdr:cNvPr id="202" name="直線コネクタ 201"/>
        <xdr:cNvCxnSpPr/>
      </xdr:nvCxnSpPr>
      <xdr:spPr>
        <a:xfrm>
          <a:off x="1447800" y="14096647"/>
          <a:ext cx="8890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145656</xdr:rowOff>
    </xdr:from>
    <xdr:to>
      <xdr:col>7</xdr:col>
      <xdr:colOff>203200</xdr:colOff>
      <xdr:row>82</xdr:row>
      <xdr:rowOff>75806</xdr:rowOff>
    </xdr:to>
    <xdr:sp macro="" textlink="">
      <xdr:nvSpPr>
        <xdr:cNvPr id="212" name="円/楕円 211"/>
        <xdr:cNvSpPr/>
      </xdr:nvSpPr>
      <xdr:spPr>
        <a:xfrm>
          <a:off x="4902200" y="140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162183</xdr:rowOff>
    </xdr:from>
    <xdr:ext cx="762000" cy="259045"/>
    <xdr:sp macro="" textlink="">
      <xdr:nvSpPr>
        <xdr:cNvPr id="213" name="人件費・物件費等の状況該当値テキスト"/>
        <xdr:cNvSpPr txBox="1"/>
      </xdr:nvSpPr>
      <xdr:spPr>
        <a:xfrm>
          <a:off x="5041900" y="13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148396</xdr:rowOff>
    </xdr:from>
    <xdr:to>
      <xdr:col>6</xdr:col>
      <xdr:colOff>50800</xdr:colOff>
      <xdr:row>82</xdr:row>
      <xdr:rowOff>78546</xdr:rowOff>
    </xdr:to>
    <xdr:sp macro="" textlink="">
      <xdr:nvSpPr>
        <xdr:cNvPr id="214" name="円/楕円 213"/>
        <xdr:cNvSpPr/>
      </xdr:nvSpPr>
      <xdr:spPr>
        <a:xfrm>
          <a:off x="4064000" y="140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88723</xdr:rowOff>
    </xdr:from>
    <xdr:ext cx="736600" cy="259045"/>
    <xdr:sp macro="" textlink="">
      <xdr:nvSpPr>
        <xdr:cNvPr id="215" name="テキスト ボックス 214"/>
        <xdr:cNvSpPr txBox="1"/>
      </xdr:nvSpPr>
      <xdr:spPr>
        <a:xfrm>
          <a:off x="3733800" y="1380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22949</xdr:rowOff>
    </xdr:from>
    <xdr:to>
      <xdr:col>4</xdr:col>
      <xdr:colOff>533400</xdr:colOff>
      <xdr:row>82</xdr:row>
      <xdr:rowOff>124549</xdr:rowOff>
    </xdr:to>
    <xdr:sp macro="" textlink="">
      <xdr:nvSpPr>
        <xdr:cNvPr id="216" name="円/楕円 215"/>
        <xdr:cNvSpPr/>
      </xdr:nvSpPr>
      <xdr:spPr>
        <a:xfrm>
          <a:off x="3175000" y="14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134726</xdr:rowOff>
    </xdr:from>
    <xdr:ext cx="762000" cy="259045"/>
    <xdr:sp macro="" textlink="">
      <xdr:nvSpPr>
        <xdr:cNvPr id="217" name="テキスト ボックス 216"/>
        <xdr:cNvSpPr txBox="1"/>
      </xdr:nvSpPr>
      <xdr:spPr>
        <a:xfrm>
          <a:off x="2844800" y="13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160871</xdr:rowOff>
    </xdr:from>
    <xdr:to>
      <xdr:col>3</xdr:col>
      <xdr:colOff>330200</xdr:colOff>
      <xdr:row>82</xdr:row>
      <xdr:rowOff>91021</xdr:rowOff>
    </xdr:to>
    <xdr:sp macro="" textlink="">
      <xdr:nvSpPr>
        <xdr:cNvPr id="218" name="円/楕円 217"/>
        <xdr:cNvSpPr/>
      </xdr:nvSpPr>
      <xdr:spPr>
        <a:xfrm>
          <a:off x="2286000" y="140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101198</xdr:rowOff>
    </xdr:from>
    <xdr:ext cx="762000" cy="259045"/>
    <xdr:sp macro="" textlink="">
      <xdr:nvSpPr>
        <xdr:cNvPr id="219" name="テキスト ボックス 218"/>
        <xdr:cNvSpPr txBox="1"/>
      </xdr:nvSpPr>
      <xdr:spPr>
        <a:xfrm>
          <a:off x="1955800" y="138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158397</xdr:rowOff>
    </xdr:from>
    <xdr:to>
      <xdr:col>2</xdr:col>
      <xdr:colOff>127000</xdr:colOff>
      <xdr:row>82</xdr:row>
      <xdr:rowOff>88547</xdr:rowOff>
    </xdr:to>
    <xdr:sp macro="" textlink="">
      <xdr:nvSpPr>
        <xdr:cNvPr id="220" name="円/楕円 219"/>
        <xdr:cNvSpPr/>
      </xdr:nvSpPr>
      <xdr:spPr>
        <a:xfrm>
          <a:off x="1397000" y="140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98724</xdr:rowOff>
    </xdr:from>
    <xdr:ext cx="762000" cy="259045"/>
    <xdr:sp macro="" textlink="">
      <xdr:nvSpPr>
        <xdr:cNvPr id="221" name="テキスト ボックス 220"/>
        <xdr:cNvSpPr txBox="1"/>
      </xdr:nvSpPr>
      <xdr:spPr>
        <a:xfrm>
          <a:off x="1066800" y="1381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類似団体、全国平均とも下回っている。類似団体とは同程度の給与水準をを維持したい。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88</xdr:row>
      <xdr:rowOff>88477</xdr:rowOff>
    </xdr:to>
    <xdr:cxnSp macro="">
      <xdr:nvCxnSpPr>
        <xdr:cNvPr id="255" name="直線コネクタ 254"/>
        <xdr:cNvCxnSpPr/>
      </xdr:nvCxnSpPr>
      <xdr:spPr>
        <a:xfrm flipV="1">
          <a:off x="16179800" y="14532611"/>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88</xdr:row>
      <xdr:rowOff>96520</xdr:rowOff>
    </xdr:to>
    <xdr:cxnSp macro="">
      <xdr:nvCxnSpPr>
        <xdr:cNvPr id="258" name="直線コネクタ 257"/>
        <xdr:cNvCxnSpPr/>
      </xdr:nvCxnSpPr>
      <xdr:spPr>
        <a:xfrm flipV="1">
          <a:off x="15290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96520</xdr:rowOff>
    </xdr:to>
    <xdr:cxnSp macro="">
      <xdr:nvCxnSpPr>
        <xdr:cNvPr id="261" name="直線コネクタ 260"/>
        <xdr:cNvCxnSpPr/>
      </xdr:nvCxnSpPr>
      <xdr:spPr>
        <a:xfrm>
          <a:off x="14401800" y="1448435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84</xdr:row>
      <xdr:rowOff>82550</xdr:rowOff>
    </xdr:to>
    <xdr:cxnSp macro="">
      <xdr:nvCxnSpPr>
        <xdr:cNvPr id="264" name="直線コネクタ 263"/>
        <xdr:cNvCxnSpPr/>
      </xdr:nvCxnSpPr>
      <xdr:spPr>
        <a:xfrm>
          <a:off x="13512800" y="143958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5"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37677</xdr:rowOff>
    </xdr:from>
    <xdr:to>
      <xdr:col>23</xdr:col>
      <xdr:colOff>457200</xdr:colOff>
      <xdr:row>88</xdr:row>
      <xdr:rowOff>139277</xdr:rowOff>
    </xdr:to>
    <xdr:sp macro="" textlink="">
      <xdr:nvSpPr>
        <xdr:cNvPr id="276" name="円/楕円 275"/>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149454</xdr:rowOff>
    </xdr:from>
    <xdr:ext cx="736600" cy="259045"/>
    <xdr:sp macro="" textlink="">
      <xdr:nvSpPr>
        <xdr:cNvPr id="277" name="テキスト ボックス 276"/>
        <xdr:cNvSpPr txBox="1"/>
      </xdr:nvSpPr>
      <xdr:spPr>
        <a:xfrm>
          <a:off x="15798800" y="1489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8" name="円/楕円 277"/>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79" name="テキスト ボックス 278"/>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0" name="円/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82" name="円/楕円 281"/>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55050</xdr:rowOff>
    </xdr:from>
    <xdr:ext cx="762000" cy="259045"/>
    <xdr:sp macro="" textlink="">
      <xdr:nvSpPr>
        <xdr:cNvPr id="283" name="テキスト ボックス 282"/>
        <xdr:cNvSpPr txBox="1"/>
      </xdr:nvSpPr>
      <xdr:spPr>
        <a:xfrm>
          <a:off x="13131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中では高い順位を保っている。職員の少ない分臨時、アルバイト等で補っている面もあるが町民へのサービス低下とならないよう新たな行政課題や権限移譲事務等に対応できる人材の育成を目指す。</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97649</xdr:rowOff>
    </xdr:from>
    <xdr:to>
      <xdr:col>24</xdr:col>
      <xdr:colOff>558800</xdr:colOff>
      <xdr:row>59</xdr:row>
      <xdr:rowOff>103011</xdr:rowOff>
    </xdr:to>
    <xdr:cxnSp macro="">
      <xdr:nvCxnSpPr>
        <xdr:cNvPr id="318" name="直線コネクタ 317"/>
        <xdr:cNvCxnSpPr/>
      </xdr:nvCxnSpPr>
      <xdr:spPr>
        <a:xfrm flipV="1">
          <a:off x="16179800" y="10213199"/>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103011</xdr:rowOff>
    </xdr:from>
    <xdr:to>
      <xdr:col>23</xdr:col>
      <xdr:colOff>406400</xdr:colOff>
      <xdr:row>59</xdr:row>
      <xdr:rowOff>137865</xdr:rowOff>
    </xdr:to>
    <xdr:cxnSp macro="">
      <xdr:nvCxnSpPr>
        <xdr:cNvPr id="321" name="直線コネクタ 320"/>
        <xdr:cNvCxnSpPr/>
      </xdr:nvCxnSpPr>
      <xdr:spPr>
        <a:xfrm flipV="1">
          <a:off x="15290800" y="10218561"/>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137865</xdr:rowOff>
    </xdr:from>
    <xdr:to>
      <xdr:col>22</xdr:col>
      <xdr:colOff>203200</xdr:colOff>
      <xdr:row>59</xdr:row>
      <xdr:rowOff>143228</xdr:rowOff>
    </xdr:to>
    <xdr:cxnSp macro="">
      <xdr:nvCxnSpPr>
        <xdr:cNvPr id="324" name="直線コネクタ 323"/>
        <xdr:cNvCxnSpPr/>
      </xdr:nvCxnSpPr>
      <xdr:spPr>
        <a:xfrm flipV="1">
          <a:off x="14401800" y="1025341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143228</xdr:rowOff>
    </xdr:from>
    <xdr:to>
      <xdr:col>21</xdr:col>
      <xdr:colOff>0</xdr:colOff>
      <xdr:row>59</xdr:row>
      <xdr:rowOff>143228</xdr:rowOff>
    </xdr:to>
    <xdr:cxnSp macro="">
      <xdr:nvCxnSpPr>
        <xdr:cNvPr id="327" name="直線コネクタ 326"/>
        <xdr:cNvCxnSpPr/>
      </xdr:nvCxnSpPr>
      <xdr:spPr>
        <a:xfrm>
          <a:off x="13512800" y="1025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9" name="テキスト ボックス 328"/>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46849</xdr:rowOff>
    </xdr:from>
    <xdr:to>
      <xdr:col>24</xdr:col>
      <xdr:colOff>609600</xdr:colOff>
      <xdr:row>59</xdr:row>
      <xdr:rowOff>148449</xdr:rowOff>
    </xdr:to>
    <xdr:sp macro="" textlink="">
      <xdr:nvSpPr>
        <xdr:cNvPr id="337" name="円/楕円 336"/>
        <xdr:cNvSpPr/>
      </xdr:nvSpPr>
      <xdr:spPr>
        <a:xfrm>
          <a:off x="16967200" y="101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139576</xdr:rowOff>
    </xdr:from>
    <xdr:ext cx="762000" cy="259045"/>
    <xdr:sp macro="" textlink="">
      <xdr:nvSpPr>
        <xdr:cNvPr id="338" name="定員管理の状況該当値テキスト"/>
        <xdr:cNvSpPr txBox="1"/>
      </xdr:nvSpPr>
      <xdr:spPr>
        <a:xfrm>
          <a:off x="17106900" y="1008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52211</xdr:rowOff>
    </xdr:from>
    <xdr:to>
      <xdr:col>23</xdr:col>
      <xdr:colOff>457200</xdr:colOff>
      <xdr:row>59</xdr:row>
      <xdr:rowOff>153811</xdr:rowOff>
    </xdr:to>
    <xdr:sp macro="" textlink="">
      <xdr:nvSpPr>
        <xdr:cNvPr id="339" name="円/楕円 338"/>
        <xdr:cNvSpPr/>
      </xdr:nvSpPr>
      <xdr:spPr>
        <a:xfrm>
          <a:off x="16129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163988</xdr:rowOff>
    </xdr:from>
    <xdr:ext cx="736600" cy="259045"/>
    <xdr:sp macro="" textlink="">
      <xdr:nvSpPr>
        <xdr:cNvPr id="340" name="テキスト ボックス 339"/>
        <xdr:cNvSpPr txBox="1"/>
      </xdr:nvSpPr>
      <xdr:spPr>
        <a:xfrm>
          <a:off x="15798800" y="993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87065</xdr:rowOff>
    </xdr:from>
    <xdr:to>
      <xdr:col>22</xdr:col>
      <xdr:colOff>254000</xdr:colOff>
      <xdr:row>60</xdr:row>
      <xdr:rowOff>17215</xdr:rowOff>
    </xdr:to>
    <xdr:sp macro="" textlink="">
      <xdr:nvSpPr>
        <xdr:cNvPr id="341" name="円/楕円 340"/>
        <xdr:cNvSpPr/>
      </xdr:nvSpPr>
      <xdr:spPr>
        <a:xfrm>
          <a:off x="15240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27392</xdr:rowOff>
    </xdr:from>
    <xdr:ext cx="762000" cy="259045"/>
    <xdr:sp macro="" textlink="">
      <xdr:nvSpPr>
        <xdr:cNvPr id="342" name="テキスト ボックス 341"/>
        <xdr:cNvSpPr txBox="1"/>
      </xdr:nvSpPr>
      <xdr:spPr>
        <a:xfrm>
          <a:off x="14909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92428</xdr:rowOff>
    </xdr:from>
    <xdr:to>
      <xdr:col>21</xdr:col>
      <xdr:colOff>50800</xdr:colOff>
      <xdr:row>60</xdr:row>
      <xdr:rowOff>22578</xdr:rowOff>
    </xdr:to>
    <xdr:sp macro="" textlink="">
      <xdr:nvSpPr>
        <xdr:cNvPr id="343" name="円/楕円 342"/>
        <xdr:cNvSpPr/>
      </xdr:nvSpPr>
      <xdr:spPr>
        <a:xfrm>
          <a:off x="14351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32755</xdr:rowOff>
    </xdr:from>
    <xdr:ext cx="762000" cy="259045"/>
    <xdr:sp macro="" textlink="">
      <xdr:nvSpPr>
        <xdr:cNvPr id="344" name="テキスト ボックス 343"/>
        <xdr:cNvSpPr txBox="1"/>
      </xdr:nvSpPr>
      <xdr:spPr>
        <a:xfrm>
          <a:off x="14020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92428</xdr:rowOff>
    </xdr:from>
    <xdr:to>
      <xdr:col>19</xdr:col>
      <xdr:colOff>533400</xdr:colOff>
      <xdr:row>60</xdr:row>
      <xdr:rowOff>22578</xdr:rowOff>
    </xdr:to>
    <xdr:sp macro="" textlink="">
      <xdr:nvSpPr>
        <xdr:cNvPr id="345" name="円/楕円 344"/>
        <xdr:cNvSpPr/>
      </xdr:nvSpPr>
      <xdr:spPr>
        <a:xfrm>
          <a:off x="13462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32755</xdr:rowOff>
    </xdr:from>
    <xdr:ext cx="762000" cy="259045"/>
    <xdr:sp macro="" textlink="">
      <xdr:nvSpPr>
        <xdr:cNvPr id="346" name="テキスト ボックス 345"/>
        <xdr:cNvSpPr txBox="1"/>
      </xdr:nvSpPr>
      <xdr:spPr>
        <a:xfrm>
          <a:off x="13131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H24</a:t>
          </a:r>
          <a:r>
            <a:rPr kumimoji="1" lang="ja-JP" altLang="en-US" sz="1300">
              <a:latin typeface="ＭＳ Ｐゴシック"/>
            </a:rPr>
            <a:t>に比較し標準財政規模が大きくなっているため減少したと思われる。</a:t>
          </a:r>
          <a:r>
            <a:rPr kumimoji="1" lang="en-US" altLang="ja-JP" sz="1300">
              <a:latin typeface="ＭＳ Ｐゴシック"/>
            </a:rPr>
            <a:t>H25</a:t>
          </a:r>
          <a:r>
            <a:rPr kumimoji="1" lang="ja-JP" altLang="en-US" sz="1300">
              <a:latin typeface="ＭＳ Ｐゴシック"/>
            </a:rPr>
            <a:t>を持ち主要インフラ等の整備が減少するため起債は減少していく。</a:t>
          </a:r>
          <a:r>
            <a:rPr kumimoji="1" lang="en-US" altLang="ja-JP" sz="1300">
              <a:latin typeface="ＭＳ Ｐゴシック"/>
            </a:rPr>
            <a:t>H26.27</a:t>
          </a:r>
          <a:r>
            <a:rPr kumimoji="1" lang="ja-JP" altLang="en-US" sz="1300">
              <a:latin typeface="ＭＳ Ｐゴシック"/>
            </a:rPr>
            <a:t>をピークに償還終了となる起債も増えていくため実質公債費比率の更なる減少を目指していく。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96838</xdr:rowOff>
    </xdr:from>
    <xdr:to>
      <xdr:col>24</xdr:col>
      <xdr:colOff>558800</xdr:colOff>
      <xdr:row>40</xdr:row>
      <xdr:rowOff>133032</xdr:rowOff>
    </xdr:to>
    <xdr:cxnSp macro="">
      <xdr:nvCxnSpPr>
        <xdr:cNvPr id="376" name="直線コネクタ 375"/>
        <xdr:cNvCxnSpPr/>
      </xdr:nvCxnSpPr>
      <xdr:spPr>
        <a:xfrm flipV="1">
          <a:off x="16179800" y="695483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133032</xdr:rowOff>
    </xdr:to>
    <xdr:cxnSp macro="">
      <xdr:nvCxnSpPr>
        <xdr:cNvPr id="379" name="直線コネクタ 378"/>
        <xdr:cNvCxnSpPr/>
      </xdr:nvCxnSpPr>
      <xdr:spPr>
        <a:xfrm>
          <a:off x="15290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108903</xdr:rowOff>
    </xdr:to>
    <xdr:cxnSp macro="">
      <xdr:nvCxnSpPr>
        <xdr:cNvPr id="382" name="直線コネクタ 381"/>
        <xdr:cNvCxnSpPr/>
      </xdr:nvCxnSpPr>
      <xdr:spPr>
        <a:xfrm>
          <a:off x="14401800" y="696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102870</xdr:rowOff>
    </xdr:to>
    <xdr:cxnSp macro="">
      <xdr:nvCxnSpPr>
        <xdr:cNvPr id="385" name="直線コネクタ 384"/>
        <xdr:cNvCxnSpPr/>
      </xdr:nvCxnSpPr>
      <xdr:spPr>
        <a:xfrm>
          <a:off x="13512800" y="69186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7" name="テキスト ボックス 386"/>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9" name="テキスト ボックス 388"/>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5" name="円/楕円 394"/>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62565</xdr:rowOff>
    </xdr:from>
    <xdr:ext cx="762000" cy="259045"/>
    <xdr:sp macro="" textlink="">
      <xdr:nvSpPr>
        <xdr:cNvPr id="396" name="公債費負担の状況該当値テキスト"/>
        <xdr:cNvSpPr txBox="1"/>
      </xdr:nvSpPr>
      <xdr:spPr>
        <a:xfrm>
          <a:off x="171069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397" name="円/楕円 396"/>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98" name="テキスト ボックス 397"/>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399" name="円/楕円 398"/>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400" name="テキスト ボックス 399"/>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1" name="円/楕円 400"/>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2" name="テキスト ボックス 401"/>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3" name="円/楕円 402"/>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4" name="テキスト ボックス 403"/>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将来負担額は減少しているが基金の減に伴い充当可能財源等も減少している。</a:t>
          </a:r>
          <a:r>
            <a:rPr kumimoji="1" lang="en-US" altLang="ja-JP" sz="1300">
              <a:latin typeface="ＭＳ Ｐゴシック"/>
            </a:rPr>
            <a:t>H24</a:t>
          </a:r>
          <a:r>
            <a:rPr kumimoji="1" lang="ja-JP" altLang="en-US" sz="1300">
              <a:latin typeface="ＭＳ Ｐゴシック"/>
            </a:rPr>
            <a:t>に比べ標準財政規模か増えているため前年に比べ比率は若干下がったと思われる。主要事業をほぼ終えていることから今後地方債の発行はできるだけ抑え財政の健全化を図っていく。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134645</xdr:rowOff>
    </xdr:from>
    <xdr:to>
      <xdr:col>24</xdr:col>
      <xdr:colOff>558800</xdr:colOff>
      <xdr:row>15</xdr:row>
      <xdr:rowOff>146710</xdr:rowOff>
    </xdr:to>
    <xdr:cxnSp macro="">
      <xdr:nvCxnSpPr>
        <xdr:cNvPr id="436" name="直線コネクタ 435"/>
        <xdr:cNvCxnSpPr/>
      </xdr:nvCxnSpPr>
      <xdr:spPr>
        <a:xfrm flipV="1">
          <a:off x="16179800" y="27063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146710</xdr:rowOff>
    </xdr:from>
    <xdr:to>
      <xdr:col>23</xdr:col>
      <xdr:colOff>406400</xdr:colOff>
      <xdr:row>15</xdr:row>
      <xdr:rowOff>169875</xdr:rowOff>
    </xdr:to>
    <xdr:cxnSp macro="">
      <xdr:nvCxnSpPr>
        <xdr:cNvPr id="439" name="直線コネクタ 438"/>
        <xdr:cNvCxnSpPr/>
      </xdr:nvCxnSpPr>
      <xdr:spPr>
        <a:xfrm flipV="1">
          <a:off x="15290800" y="271846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169875</xdr:rowOff>
    </xdr:from>
    <xdr:to>
      <xdr:col>22</xdr:col>
      <xdr:colOff>203200</xdr:colOff>
      <xdr:row>16</xdr:row>
      <xdr:rowOff>46203</xdr:rowOff>
    </xdr:to>
    <xdr:cxnSp macro="">
      <xdr:nvCxnSpPr>
        <xdr:cNvPr id="442" name="直線コネクタ 441"/>
        <xdr:cNvCxnSpPr/>
      </xdr:nvCxnSpPr>
      <xdr:spPr>
        <a:xfrm flipV="1">
          <a:off x="14401800" y="2741625"/>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136093</xdr:rowOff>
    </xdr:from>
    <xdr:to>
      <xdr:col>21</xdr:col>
      <xdr:colOff>0</xdr:colOff>
      <xdr:row>16</xdr:row>
      <xdr:rowOff>46203</xdr:rowOff>
    </xdr:to>
    <xdr:cxnSp macro="">
      <xdr:nvCxnSpPr>
        <xdr:cNvPr id="445" name="直線コネクタ 444"/>
        <xdr:cNvCxnSpPr/>
      </xdr:nvCxnSpPr>
      <xdr:spPr>
        <a:xfrm>
          <a:off x="13512800" y="2707843"/>
          <a:ext cx="8890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9" name="テキスト ボックス 448"/>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83845</xdr:rowOff>
    </xdr:from>
    <xdr:to>
      <xdr:col>24</xdr:col>
      <xdr:colOff>609600</xdr:colOff>
      <xdr:row>16</xdr:row>
      <xdr:rowOff>13995</xdr:rowOff>
    </xdr:to>
    <xdr:sp macro="" textlink="">
      <xdr:nvSpPr>
        <xdr:cNvPr id="455" name="円/楕円 454"/>
        <xdr:cNvSpPr/>
      </xdr:nvSpPr>
      <xdr:spPr>
        <a:xfrm>
          <a:off x="169672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100372</xdr:rowOff>
    </xdr:from>
    <xdr:ext cx="762000" cy="259045"/>
    <xdr:sp macro="" textlink="">
      <xdr:nvSpPr>
        <xdr:cNvPr id="456" name="将来負担の状況該当値テキスト"/>
        <xdr:cNvSpPr txBox="1"/>
      </xdr:nvSpPr>
      <xdr:spPr>
        <a:xfrm>
          <a:off x="17106900" y="250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95910</xdr:rowOff>
    </xdr:from>
    <xdr:to>
      <xdr:col>23</xdr:col>
      <xdr:colOff>457200</xdr:colOff>
      <xdr:row>16</xdr:row>
      <xdr:rowOff>26060</xdr:rowOff>
    </xdr:to>
    <xdr:sp macro="" textlink="">
      <xdr:nvSpPr>
        <xdr:cNvPr id="457" name="円/楕円 456"/>
        <xdr:cNvSpPr/>
      </xdr:nvSpPr>
      <xdr:spPr>
        <a:xfrm>
          <a:off x="16129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36237</xdr:rowOff>
    </xdr:from>
    <xdr:ext cx="736600" cy="259045"/>
    <xdr:sp macro="" textlink="">
      <xdr:nvSpPr>
        <xdr:cNvPr id="458" name="テキスト ボックス 457"/>
        <xdr:cNvSpPr txBox="1"/>
      </xdr:nvSpPr>
      <xdr:spPr>
        <a:xfrm>
          <a:off x="15798800" y="243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119075</xdr:rowOff>
    </xdr:from>
    <xdr:to>
      <xdr:col>22</xdr:col>
      <xdr:colOff>254000</xdr:colOff>
      <xdr:row>16</xdr:row>
      <xdr:rowOff>49225</xdr:rowOff>
    </xdr:to>
    <xdr:sp macro="" textlink="">
      <xdr:nvSpPr>
        <xdr:cNvPr id="459" name="円/楕円 458"/>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59402</xdr:rowOff>
    </xdr:from>
    <xdr:ext cx="762000" cy="259045"/>
    <xdr:sp macro="" textlink="">
      <xdr:nvSpPr>
        <xdr:cNvPr id="460" name="テキスト ボックス 459"/>
        <xdr:cNvSpPr txBox="1"/>
      </xdr:nvSpPr>
      <xdr:spPr>
        <a:xfrm>
          <a:off x="14909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166853</xdr:rowOff>
    </xdr:from>
    <xdr:to>
      <xdr:col>21</xdr:col>
      <xdr:colOff>50800</xdr:colOff>
      <xdr:row>16</xdr:row>
      <xdr:rowOff>97003</xdr:rowOff>
    </xdr:to>
    <xdr:sp macro="" textlink="">
      <xdr:nvSpPr>
        <xdr:cNvPr id="461" name="円/楕円 460"/>
        <xdr:cNvSpPr/>
      </xdr:nvSpPr>
      <xdr:spPr>
        <a:xfrm>
          <a:off x="14351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81780</xdr:rowOff>
    </xdr:from>
    <xdr:ext cx="762000" cy="259045"/>
    <xdr:sp macro="" textlink="">
      <xdr:nvSpPr>
        <xdr:cNvPr id="462" name="テキスト ボックス 461"/>
        <xdr:cNvSpPr txBox="1"/>
      </xdr:nvSpPr>
      <xdr:spPr>
        <a:xfrm>
          <a:off x="14020800" y="28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85293</xdr:rowOff>
    </xdr:from>
    <xdr:to>
      <xdr:col>19</xdr:col>
      <xdr:colOff>533400</xdr:colOff>
      <xdr:row>16</xdr:row>
      <xdr:rowOff>15443</xdr:rowOff>
    </xdr:to>
    <xdr:sp macro="" textlink="">
      <xdr:nvSpPr>
        <xdr:cNvPr id="463" name="円/楕円 462"/>
        <xdr:cNvSpPr/>
      </xdr:nvSpPr>
      <xdr:spPr>
        <a:xfrm>
          <a:off x="13462000" y="26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25620</xdr:rowOff>
    </xdr:from>
    <xdr:ext cx="762000" cy="259045"/>
    <xdr:sp macro="" textlink="">
      <xdr:nvSpPr>
        <xdr:cNvPr id="464" name="テキスト ボックス 463"/>
        <xdr:cNvSpPr txBox="1"/>
      </xdr:nvSpPr>
      <xdr:spPr>
        <a:xfrm>
          <a:off x="13131800" y="24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18,884
18,181
9.14
7,754,207
7,458,041
263,808
4,925,318
6,625,320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類似団体の中でも上位を維持している。人件費に係る経常収支比率も低く今後も健全性を維持していく。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159004</xdr:rowOff>
    </xdr:from>
    <xdr:to>
      <xdr:col>7</xdr:col>
      <xdr:colOff>15875</xdr:colOff>
      <xdr:row>34</xdr:row>
      <xdr:rowOff>163576</xdr:rowOff>
    </xdr:to>
    <xdr:cxnSp macro="">
      <xdr:nvCxnSpPr>
        <xdr:cNvPr id="63" name="直線コネクタ 62"/>
        <xdr:cNvCxnSpPr/>
      </xdr:nvCxnSpPr>
      <xdr:spPr>
        <a:xfrm>
          <a:off x="3987800" y="5988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159004</xdr:rowOff>
    </xdr:from>
    <xdr:to>
      <xdr:col>5</xdr:col>
      <xdr:colOff>549275</xdr:colOff>
      <xdr:row>34</xdr:row>
      <xdr:rowOff>159004</xdr:rowOff>
    </xdr:to>
    <xdr:cxnSp macro="">
      <xdr:nvCxnSpPr>
        <xdr:cNvPr id="66" name="直線コネクタ 65"/>
        <xdr:cNvCxnSpPr/>
      </xdr:nvCxnSpPr>
      <xdr:spPr>
        <a:xfrm>
          <a:off x="3098800" y="598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122428</xdr:rowOff>
    </xdr:from>
    <xdr:to>
      <xdr:col>4</xdr:col>
      <xdr:colOff>346075</xdr:colOff>
      <xdr:row>34</xdr:row>
      <xdr:rowOff>159004</xdr:rowOff>
    </xdr:to>
    <xdr:cxnSp macro="">
      <xdr:nvCxnSpPr>
        <xdr:cNvPr id="69" name="直線コネクタ 68"/>
        <xdr:cNvCxnSpPr/>
      </xdr:nvCxnSpPr>
      <xdr:spPr>
        <a:xfrm>
          <a:off x="2209800" y="59517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122428</xdr:rowOff>
    </xdr:from>
    <xdr:to>
      <xdr:col>3</xdr:col>
      <xdr:colOff>142875</xdr:colOff>
      <xdr:row>34</xdr:row>
      <xdr:rowOff>131572</xdr:rowOff>
    </xdr:to>
    <xdr:cxnSp macro="">
      <xdr:nvCxnSpPr>
        <xdr:cNvPr id="72" name="直線コネクタ 71"/>
        <xdr:cNvCxnSpPr/>
      </xdr:nvCxnSpPr>
      <xdr:spPr>
        <a:xfrm flipV="1">
          <a:off x="1320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112776</xdr:rowOff>
    </xdr:from>
    <xdr:to>
      <xdr:col>7</xdr:col>
      <xdr:colOff>66675</xdr:colOff>
      <xdr:row>35</xdr:row>
      <xdr:rowOff>42926</xdr:rowOff>
    </xdr:to>
    <xdr:sp macro="" textlink="">
      <xdr:nvSpPr>
        <xdr:cNvPr id="82" name="円/楕円 81"/>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129303</xdr:rowOff>
    </xdr:from>
    <xdr:ext cx="762000" cy="259045"/>
    <xdr:sp macro="" textlink="">
      <xdr:nvSpPr>
        <xdr:cNvPr id="83" name="人件費該当値テキスト"/>
        <xdr:cNvSpPr txBox="1"/>
      </xdr:nvSpPr>
      <xdr:spPr>
        <a:xfrm>
          <a:off x="4914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108204</xdr:rowOff>
    </xdr:from>
    <xdr:to>
      <xdr:col>5</xdr:col>
      <xdr:colOff>600075</xdr:colOff>
      <xdr:row>35</xdr:row>
      <xdr:rowOff>38354</xdr:rowOff>
    </xdr:to>
    <xdr:sp macro="" textlink="">
      <xdr:nvSpPr>
        <xdr:cNvPr id="84" name="円/楕円 83"/>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48531</xdr:rowOff>
    </xdr:from>
    <xdr:ext cx="736600" cy="259045"/>
    <xdr:sp macro="" textlink="">
      <xdr:nvSpPr>
        <xdr:cNvPr id="85" name="テキスト ボックス 84"/>
        <xdr:cNvSpPr txBox="1"/>
      </xdr:nvSpPr>
      <xdr:spPr>
        <a:xfrm>
          <a:off x="3606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108204</xdr:rowOff>
    </xdr:from>
    <xdr:to>
      <xdr:col>4</xdr:col>
      <xdr:colOff>396875</xdr:colOff>
      <xdr:row>35</xdr:row>
      <xdr:rowOff>38354</xdr:rowOff>
    </xdr:to>
    <xdr:sp macro="" textlink="">
      <xdr:nvSpPr>
        <xdr:cNvPr id="86" name="円/楕円 85"/>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48531</xdr:rowOff>
    </xdr:from>
    <xdr:ext cx="762000" cy="259045"/>
    <xdr:sp macro="" textlink="">
      <xdr:nvSpPr>
        <xdr:cNvPr id="87" name="テキスト ボックス 86"/>
        <xdr:cNvSpPr txBox="1"/>
      </xdr:nvSpPr>
      <xdr:spPr>
        <a:xfrm>
          <a:off x="2717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71628</xdr:rowOff>
    </xdr:from>
    <xdr:to>
      <xdr:col>3</xdr:col>
      <xdr:colOff>193675</xdr:colOff>
      <xdr:row>35</xdr:row>
      <xdr:rowOff>1778</xdr:rowOff>
    </xdr:to>
    <xdr:sp macro="" textlink="">
      <xdr:nvSpPr>
        <xdr:cNvPr id="88" name="円/楕円 87"/>
        <xdr:cNvSpPr/>
      </xdr:nvSpPr>
      <xdr:spPr>
        <a:xfrm>
          <a:off x="2159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11955</xdr:rowOff>
    </xdr:from>
    <xdr:ext cx="762000" cy="259045"/>
    <xdr:sp macro="" textlink="">
      <xdr:nvSpPr>
        <xdr:cNvPr id="89" name="テキスト ボックス 88"/>
        <xdr:cNvSpPr txBox="1"/>
      </xdr:nvSpPr>
      <xdr:spPr>
        <a:xfrm>
          <a:off x="1828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80772</xdr:rowOff>
    </xdr:from>
    <xdr:to>
      <xdr:col>1</xdr:col>
      <xdr:colOff>676275</xdr:colOff>
      <xdr:row>35</xdr:row>
      <xdr:rowOff>10922</xdr:rowOff>
    </xdr:to>
    <xdr:sp macro="" textlink="">
      <xdr:nvSpPr>
        <xdr:cNvPr id="90" name="円/楕円 89"/>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21099</xdr:rowOff>
    </xdr:from>
    <xdr:ext cx="762000" cy="259045"/>
    <xdr:sp macro="" textlink="">
      <xdr:nvSpPr>
        <xdr:cNvPr id="91" name="テキスト ボックス 90"/>
        <xdr:cNvSpPr txBox="1"/>
      </xdr:nvSpPr>
      <xdr:spPr>
        <a:xfrm>
          <a:off x="939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全国平均、県平均とも大きく上回っている。新システム導入経費等が増え需用費、備品購入費も増額となっている、また人件費を削減している分臨時職員で補っており賃金が多くなっている。購入の際の審査を厳格にし支出の削減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153670</xdr:rowOff>
    </xdr:from>
    <xdr:to>
      <xdr:col>24</xdr:col>
      <xdr:colOff>31750</xdr:colOff>
      <xdr:row>20</xdr:row>
      <xdr:rowOff>119380</xdr:rowOff>
    </xdr:to>
    <xdr:cxnSp macro="">
      <xdr:nvCxnSpPr>
        <xdr:cNvPr id="124" name="直線コネクタ 123"/>
        <xdr:cNvCxnSpPr/>
      </xdr:nvCxnSpPr>
      <xdr:spPr>
        <a:xfrm>
          <a:off x="15671800" y="3411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153670</xdr:rowOff>
    </xdr:from>
    <xdr:to>
      <xdr:col>22</xdr:col>
      <xdr:colOff>565150</xdr:colOff>
      <xdr:row>20</xdr:row>
      <xdr:rowOff>12700</xdr:rowOff>
    </xdr:to>
    <xdr:cxnSp macro="">
      <xdr:nvCxnSpPr>
        <xdr:cNvPr id="127" name="直線コネクタ 126"/>
        <xdr:cNvCxnSpPr/>
      </xdr:nvCxnSpPr>
      <xdr:spPr>
        <a:xfrm flipV="1">
          <a:off x="14782800" y="3411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138430</xdr:rowOff>
    </xdr:from>
    <xdr:to>
      <xdr:col>21</xdr:col>
      <xdr:colOff>361950</xdr:colOff>
      <xdr:row>20</xdr:row>
      <xdr:rowOff>12700</xdr:rowOff>
    </xdr:to>
    <xdr:cxnSp macro="">
      <xdr:nvCxnSpPr>
        <xdr:cNvPr id="130" name="直線コネクタ 129"/>
        <xdr:cNvCxnSpPr/>
      </xdr:nvCxnSpPr>
      <xdr:spPr>
        <a:xfrm>
          <a:off x="13893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107950</xdr:rowOff>
    </xdr:from>
    <xdr:to>
      <xdr:col>20</xdr:col>
      <xdr:colOff>158750</xdr:colOff>
      <xdr:row>19</xdr:row>
      <xdr:rowOff>138430</xdr:rowOff>
    </xdr:to>
    <xdr:cxnSp macro="">
      <xdr:nvCxnSpPr>
        <xdr:cNvPr id="133" name="直線コネクタ 132"/>
        <xdr:cNvCxnSpPr/>
      </xdr:nvCxnSpPr>
      <xdr:spPr>
        <a:xfrm>
          <a:off x="13004800" y="336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68580</xdr:rowOff>
    </xdr:from>
    <xdr:to>
      <xdr:col>24</xdr:col>
      <xdr:colOff>82550</xdr:colOff>
      <xdr:row>20</xdr:row>
      <xdr:rowOff>170180</xdr:rowOff>
    </xdr:to>
    <xdr:sp macro="" textlink="">
      <xdr:nvSpPr>
        <xdr:cNvPr id="143" name="円/楕円 142"/>
        <xdr:cNvSpPr/>
      </xdr:nvSpPr>
      <xdr:spPr>
        <a:xfrm>
          <a:off x="164592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148607</xdr:rowOff>
    </xdr:from>
    <xdr:ext cx="762000" cy="259045"/>
    <xdr:sp macro="" textlink="">
      <xdr:nvSpPr>
        <xdr:cNvPr id="144" name="物件費該当値テキスト"/>
        <xdr:cNvSpPr txBox="1"/>
      </xdr:nvSpPr>
      <xdr:spPr>
        <a:xfrm>
          <a:off x="16598900" y="340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102870</xdr:rowOff>
    </xdr:from>
    <xdr:to>
      <xdr:col>22</xdr:col>
      <xdr:colOff>615950</xdr:colOff>
      <xdr:row>20</xdr:row>
      <xdr:rowOff>33020</xdr:rowOff>
    </xdr:to>
    <xdr:sp macro="" textlink="">
      <xdr:nvSpPr>
        <xdr:cNvPr id="145" name="円/楕円 144"/>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17797</xdr:rowOff>
    </xdr:from>
    <xdr:ext cx="736600" cy="259045"/>
    <xdr:sp macro="" textlink="">
      <xdr:nvSpPr>
        <xdr:cNvPr id="146" name="テキスト ボックス 145"/>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47" name="円/楕円 146"/>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48" name="テキスト ボックス 147"/>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87630</xdr:rowOff>
    </xdr:from>
    <xdr:to>
      <xdr:col>20</xdr:col>
      <xdr:colOff>209550</xdr:colOff>
      <xdr:row>20</xdr:row>
      <xdr:rowOff>17780</xdr:rowOff>
    </xdr:to>
    <xdr:sp macro="" textlink="">
      <xdr:nvSpPr>
        <xdr:cNvPr id="149" name="円/楕円 148"/>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2557</xdr:rowOff>
    </xdr:from>
    <xdr:ext cx="762000" cy="259045"/>
    <xdr:sp macro="" textlink="">
      <xdr:nvSpPr>
        <xdr:cNvPr id="150" name="テキスト ボックス 149"/>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57150</xdr:rowOff>
    </xdr:from>
    <xdr:to>
      <xdr:col>19</xdr:col>
      <xdr:colOff>6350</xdr:colOff>
      <xdr:row>19</xdr:row>
      <xdr:rowOff>158750</xdr:rowOff>
    </xdr:to>
    <xdr:sp macro="" textlink="">
      <xdr:nvSpPr>
        <xdr:cNvPr id="151" name="円/楕円 150"/>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143527</xdr:rowOff>
    </xdr:from>
    <xdr:ext cx="762000" cy="259045"/>
    <xdr:sp macro="" textlink="">
      <xdr:nvSpPr>
        <xdr:cNvPr id="152" name="テキスト ボックス 151"/>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中でもかなり高い。本町には町立保育園がないため従来より私立保育園に多額の保育所運営費を措置しているためである。また時代に伴い役割を終えていく扶助費等の洗い出しを行う必要があるが高齢化や子育て支援等福祉関連経費は年々増加傾向に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127000</xdr:rowOff>
    </xdr:to>
    <xdr:cxnSp macro="">
      <xdr:nvCxnSpPr>
        <xdr:cNvPr id="187" name="直線コネクタ 186"/>
        <xdr:cNvCxnSpPr/>
      </xdr:nvCxnSpPr>
      <xdr:spPr>
        <a:xfrm>
          <a:off x="3987800" y="1029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60</xdr:row>
      <xdr:rowOff>12700</xdr:rowOff>
    </xdr:to>
    <xdr:cxnSp macro="">
      <xdr:nvCxnSpPr>
        <xdr:cNvPr id="190" name="直線コネクタ 189"/>
        <xdr:cNvCxnSpPr/>
      </xdr:nvCxnSpPr>
      <xdr:spPr>
        <a:xfrm>
          <a:off x="3098800" y="10120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59</xdr:row>
      <xdr:rowOff>4535</xdr:rowOff>
    </xdr:to>
    <xdr:cxnSp macro="">
      <xdr:nvCxnSpPr>
        <xdr:cNvPr id="193" name="直線コネクタ 192"/>
        <xdr:cNvCxnSpPr/>
      </xdr:nvCxnSpPr>
      <xdr:spPr>
        <a:xfrm>
          <a:off x="2209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58</xdr:row>
      <xdr:rowOff>110672</xdr:rowOff>
    </xdr:to>
    <xdr:cxnSp macro="">
      <xdr:nvCxnSpPr>
        <xdr:cNvPr id="196" name="直線コネクタ 195"/>
        <xdr:cNvCxnSpPr/>
      </xdr:nvCxnSpPr>
      <xdr:spPr>
        <a:xfrm>
          <a:off x="1320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6" name="円/楕円 205"/>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07"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8" name="円/楕円 207"/>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09" name="テキスト ボックス 208"/>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125185</xdr:rowOff>
    </xdr:from>
    <xdr:to>
      <xdr:col>4</xdr:col>
      <xdr:colOff>396875</xdr:colOff>
      <xdr:row>59</xdr:row>
      <xdr:rowOff>55335</xdr:rowOff>
    </xdr:to>
    <xdr:sp macro="" textlink="">
      <xdr:nvSpPr>
        <xdr:cNvPr id="210" name="円/楕円 209"/>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211" name="テキスト ボックス 210"/>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2" name="円/楕円 211"/>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3" name="テキスト ボックス 212"/>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4" name="円/楕円 213"/>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5" name="テキスト ボックス 214"/>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その他に係る経常収支比率は年々上昇している。特別会計</a:t>
          </a:r>
          <a:r>
            <a:rPr kumimoji="1" lang="en-US" altLang="ja-JP" sz="1300">
              <a:latin typeface="ＭＳ Ｐゴシック"/>
            </a:rPr>
            <a:t>(</a:t>
          </a:r>
          <a:r>
            <a:rPr kumimoji="1" lang="ja-JP" altLang="en-US" sz="1300">
              <a:latin typeface="ＭＳ Ｐゴシック"/>
            </a:rPr>
            <a:t>国民健康保険、後期高齢者医療、介護保険等</a:t>
          </a:r>
          <a:r>
            <a:rPr kumimoji="1" lang="en-US" altLang="ja-JP" sz="1300">
              <a:latin typeface="ＭＳ Ｐゴシック"/>
            </a:rPr>
            <a:t>)</a:t>
          </a:r>
          <a:r>
            <a:rPr kumimoji="1" lang="ja-JP" altLang="en-US" sz="1300">
              <a:latin typeface="ＭＳ Ｐゴシック"/>
            </a:rPr>
            <a:t>社会保障関連の事業の繰出し金が増えている。独立採算の原則に沿い他会計への繰出し金については削減をしていく必要がある。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108712</xdr:rowOff>
    </xdr:to>
    <xdr:cxnSp macro="">
      <xdr:nvCxnSpPr>
        <xdr:cNvPr id="245" name="直線コネクタ 244"/>
        <xdr:cNvCxnSpPr/>
      </xdr:nvCxnSpPr>
      <xdr:spPr>
        <a:xfrm>
          <a:off x="15671800" y="9682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76708</xdr:rowOff>
    </xdr:from>
    <xdr:to>
      <xdr:col>22</xdr:col>
      <xdr:colOff>565150</xdr:colOff>
      <xdr:row>56</xdr:row>
      <xdr:rowOff>81280</xdr:rowOff>
    </xdr:to>
    <xdr:cxnSp macro="">
      <xdr:nvCxnSpPr>
        <xdr:cNvPr id="248" name="直線コネクタ 247"/>
        <xdr:cNvCxnSpPr/>
      </xdr:nvCxnSpPr>
      <xdr:spPr>
        <a:xfrm>
          <a:off x="14782800" y="9677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44704</xdr:rowOff>
    </xdr:from>
    <xdr:to>
      <xdr:col>21</xdr:col>
      <xdr:colOff>361950</xdr:colOff>
      <xdr:row>56</xdr:row>
      <xdr:rowOff>76708</xdr:rowOff>
    </xdr:to>
    <xdr:cxnSp macro="">
      <xdr:nvCxnSpPr>
        <xdr:cNvPr id="251" name="直線コネクタ 250"/>
        <xdr:cNvCxnSpPr/>
      </xdr:nvCxnSpPr>
      <xdr:spPr>
        <a:xfrm>
          <a:off x="13893800" y="9645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17272</xdr:rowOff>
    </xdr:from>
    <xdr:to>
      <xdr:col>20</xdr:col>
      <xdr:colOff>158750</xdr:colOff>
      <xdr:row>56</xdr:row>
      <xdr:rowOff>44704</xdr:rowOff>
    </xdr:to>
    <xdr:cxnSp macro="">
      <xdr:nvCxnSpPr>
        <xdr:cNvPr id="254" name="直線コネクタ 253"/>
        <xdr:cNvCxnSpPr/>
      </xdr:nvCxnSpPr>
      <xdr:spPr>
        <a:xfrm>
          <a:off x="13004800" y="9618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64" name="円/楕円 263"/>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74439</xdr:rowOff>
    </xdr:from>
    <xdr:ext cx="762000" cy="259045"/>
    <xdr:sp macro="" textlink="">
      <xdr:nvSpPr>
        <xdr:cNvPr id="265"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6" name="円/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7" name="テキスト ボックス 26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8" name="円/楕円 267"/>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137685</xdr:rowOff>
    </xdr:from>
    <xdr:ext cx="762000" cy="259045"/>
    <xdr:sp macro="" textlink="">
      <xdr:nvSpPr>
        <xdr:cNvPr id="269" name="テキスト ボックス 268"/>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165354</xdr:rowOff>
    </xdr:from>
    <xdr:to>
      <xdr:col>20</xdr:col>
      <xdr:colOff>209550</xdr:colOff>
      <xdr:row>56</xdr:row>
      <xdr:rowOff>95504</xdr:rowOff>
    </xdr:to>
    <xdr:sp macro="" textlink="">
      <xdr:nvSpPr>
        <xdr:cNvPr id="270" name="円/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71" name="テキスト ボックス 27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2" name="円/楕円 271"/>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73" name="テキスト ボックス 272"/>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各地区への補助金は見直しを行ったことで</a:t>
          </a:r>
          <a:r>
            <a:rPr kumimoji="1" lang="en-US" altLang="ja-JP" sz="1300">
              <a:latin typeface="ＭＳ Ｐゴシック"/>
            </a:rPr>
            <a:t>H24</a:t>
          </a:r>
          <a:r>
            <a:rPr kumimoji="1" lang="ja-JP" altLang="en-US" sz="1300">
              <a:latin typeface="ＭＳ Ｐゴシック"/>
            </a:rPr>
            <a:t>は減少したが</a:t>
          </a:r>
          <a:r>
            <a:rPr kumimoji="1" lang="en-US" altLang="ja-JP" sz="1300">
              <a:latin typeface="ＭＳ Ｐゴシック"/>
            </a:rPr>
            <a:t>H25</a:t>
          </a:r>
          <a:r>
            <a:rPr kumimoji="1" lang="ja-JP" altLang="en-US" sz="1300">
              <a:latin typeface="ＭＳ Ｐゴシック"/>
            </a:rPr>
            <a:t>は各種団体等への補助金が増となったため全体として上昇した。補助金額が適当であるか、現在の補助基準が適切であるか</a:t>
          </a:r>
          <a:r>
            <a:rPr kumimoji="1" lang="ja-JP" altLang="en-US" sz="1300" b="1">
              <a:latin typeface="ＭＳ Ｐゴシック"/>
            </a:rPr>
            <a:t>、</a:t>
          </a:r>
          <a:r>
            <a:rPr kumimoji="1" lang="ja-JP" altLang="en-US" sz="1300" b="0">
              <a:latin typeface="ＭＳ Ｐゴシック"/>
            </a:rPr>
            <a:t>必要性、優先順位等を的確に判断しながら見直しや廃止も検討していく。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83566</xdr:rowOff>
    </xdr:to>
    <xdr:cxnSp macro="">
      <xdr:nvCxnSpPr>
        <xdr:cNvPr id="303" name="直線コネクタ 302"/>
        <xdr:cNvCxnSpPr/>
      </xdr:nvCxnSpPr>
      <xdr:spPr>
        <a:xfrm>
          <a:off x="15671800" y="6395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110998</xdr:rowOff>
    </xdr:to>
    <xdr:cxnSp macro="">
      <xdr:nvCxnSpPr>
        <xdr:cNvPr id="306" name="直線コネクタ 305"/>
        <xdr:cNvCxnSpPr/>
      </xdr:nvCxnSpPr>
      <xdr:spPr>
        <a:xfrm flipV="1">
          <a:off x="14782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115570</xdr:rowOff>
    </xdr:to>
    <xdr:cxnSp macro="">
      <xdr:nvCxnSpPr>
        <xdr:cNvPr id="309" name="直線コネクタ 308"/>
        <xdr:cNvCxnSpPr/>
      </xdr:nvCxnSpPr>
      <xdr:spPr>
        <a:xfrm flipV="1">
          <a:off x="13893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94996</xdr:rowOff>
    </xdr:to>
    <xdr:cxnSp macro="">
      <xdr:nvCxnSpPr>
        <xdr:cNvPr id="312" name="直線コネクタ 311"/>
        <xdr:cNvCxnSpPr/>
      </xdr:nvCxnSpPr>
      <xdr:spPr>
        <a:xfrm flipV="1">
          <a:off x="13004800" y="64592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2" name="円/楕円 32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4" name="円/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6" name="円/楕円 325"/>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7" name="テキスト ボックス 32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8" name="円/楕円 32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9" name="テキスト ボックス 32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30" name="円/楕円 329"/>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31" name="テキスト ボックス 330"/>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公債費に係る経常収支比率は類似団体、全国平均、県平均とも下回っている。下水道については今後約</a:t>
          </a:r>
          <a:r>
            <a:rPr kumimoji="1" lang="en-US" altLang="ja-JP" sz="1300">
              <a:latin typeface="ＭＳ Ｐゴシック"/>
            </a:rPr>
            <a:t>10</a:t>
          </a:r>
          <a:r>
            <a:rPr kumimoji="1" lang="ja-JP" altLang="en-US" sz="1300">
              <a:latin typeface="ＭＳ Ｐゴシック"/>
            </a:rPr>
            <a:t>年工事が継続となるため起債が続くが</a:t>
          </a:r>
          <a:r>
            <a:rPr kumimoji="1" lang="en-US" altLang="ja-JP" sz="1300">
              <a:latin typeface="ＭＳ Ｐゴシック"/>
            </a:rPr>
            <a:t>H29</a:t>
          </a:r>
          <a:r>
            <a:rPr kumimoji="1" lang="ja-JP" altLang="en-US" sz="1300">
              <a:latin typeface="ＭＳ Ｐゴシック"/>
            </a:rPr>
            <a:t>をピークに減少に転じる見込みであり、その他の主要事業についても</a:t>
          </a:r>
          <a:r>
            <a:rPr kumimoji="1" lang="en-US" altLang="ja-JP" sz="1300">
              <a:latin typeface="ＭＳ Ｐゴシック"/>
            </a:rPr>
            <a:t>H25</a:t>
          </a:r>
          <a:r>
            <a:rPr kumimoji="1" lang="ja-JP" altLang="en-US" sz="1300">
              <a:latin typeface="ＭＳ Ｐゴシック"/>
            </a:rPr>
            <a:t>をピークに減少していくため次年度からは緩やかな減少傾向となる。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140715</xdr:rowOff>
    </xdr:to>
    <xdr:cxnSp macro="">
      <xdr:nvCxnSpPr>
        <xdr:cNvPr id="361" name="直線コネクタ 360"/>
        <xdr:cNvCxnSpPr/>
      </xdr:nvCxnSpPr>
      <xdr:spPr>
        <a:xfrm>
          <a:off x="3987800" y="131297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99568</xdr:rowOff>
    </xdr:to>
    <xdr:cxnSp macro="">
      <xdr:nvCxnSpPr>
        <xdr:cNvPr id="364" name="直線コネクタ 363"/>
        <xdr:cNvCxnSpPr/>
      </xdr:nvCxnSpPr>
      <xdr:spPr>
        <a:xfrm>
          <a:off x="3098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62992</xdr:rowOff>
    </xdr:to>
    <xdr:cxnSp macro="">
      <xdr:nvCxnSpPr>
        <xdr:cNvPr id="367" name="直線コネクタ 366"/>
        <xdr:cNvCxnSpPr/>
      </xdr:nvCxnSpPr>
      <xdr:spPr>
        <a:xfrm>
          <a:off x="2209800" y="13047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17272</xdr:rowOff>
    </xdr:to>
    <xdr:cxnSp macro="">
      <xdr:nvCxnSpPr>
        <xdr:cNvPr id="370" name="直線コネクタ 369"/>
        <xdr:cNvCxnSpPr/>
      </xdr:nvCxnSpPr>
      <xdr:spPr>
        <a:xfrm>
          <a:off x="1320800" y="13042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0" name="円/楕円 379"/>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1"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2" name="円/楕円 381"/>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3" name="テキスト ボックス 382"/>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84" name="円/楕円 383"/>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85" name="テキスト ボックス 384"/>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6" name="円/楕円 385"/>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87" name="テキスト ボックス 386"/>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88" name="円/楕円 387"/>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89" name="テキスト ボックス 38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公債費以外に係る経常収支比率は類似団体、全国平均、県平均とも上回っているがすべての経常収支比率が増加傾向にあるため</a:t>
          </a:r>
          <a:r>
            <a:rPr kumimoji="1" lang="en-US" altLang="ja-JP" sz="1300">
              <a:latin typeface="ＭＳ Ｐゴシック"/>
            </a:rPr>
            <a:t>H24</a:t>
          </a:r>
          <a:r>
            <a:rPr kumimoji="1" lang="ja-JP" altLang="en-US" sz="1300">
              <a:latin typeface="ＭＳ Ｐゴシック"/>
            </a:rPr>
            <a:t>から</a:t>
          </a:r>
          <a:r>
            <a:rPr kumimoji="1" lang="en-US" altLang="ja-JP" sz="1300">
              <a:latin typeface="ＭＳ Ｐゴシック"/>
            </a:rPr>
            <a:t>3.9</a:t>
          </a:r>
          <a:r>
            <a:rPr kumimoji="1" lang="ja-JP" altLang="en-US" sz="1300">
              <a:latin typeface="ＭＳ Ｐゴシック"/>
            </a:rPr>
            <a:t>ﾎﾟｲﾝﾄの上昇となった。物件費、補助費等削減できるものは更に内容を精査し優先順位をつけながら経費の削減を図っていく。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130811</xdr:rowOff>
    </xdr:to>
    <xdr:cxnSp macro="">
      <xdr:nvCxnSpPr>
        <xdr:cNvPr id="422" name="直線コネクタ 421"/>
        <xdr:cNvCxnSpPr/>
      </xdr:nvCxnSpPr>
      <xdr:spPr>
        <a:xfrm>
          <a:off x="15671800" y="13355320"/>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1270</xdr:rowOff>
    </xdr:to>
    <xdr:cxnSp macro="">
      <xdr:nvCxnSpPr>
        <xdr:cNvPr id="425" name="直線コネクタ 424"/>
        <xdr:cNvCxnSpPr/>
      </xdr:nvCxnSpPr>
      <xdr:spPr>
        <a:xfrm flipV="1">
          <a:off x="14782800" y="13355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1270</xdr:rowOff>
    </xdr:to>
    <xdr:cxnSp macro="">
      <xdr:nvCxnSpPr>
        <xdr:cNvPr id="428" name="直線コネクタ 427"/>
        <xdr:cNvCxnSpPr/>
      </xdr:nvCxnSpPr>
      <xdr:spPr>
        <a:xfrm>
          <a:off x="13893800" y="13282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78</xdr:row>
      <xdr:rowOff>1270</xdr:rowOff>
    </xdr:to>
    <xdr:cxnSp macro="">
      <xdr:nvCxnSpPr>
        <xdr:cNvPr id="431" name="直線コネクタ 430"/>
        <xdr:cNvCxnSpPr/>
      </xdr:nvCxnSpPr>
      <xdr:spPr>
        <a:xfrm flipV="1">
          <a:off x="13004800" y="13282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80011</xdr:rowOff>
    </xdr:from>
    <xdr:to>
      <xdr:col>24</xdr:col>
      <xdr:colOff>82550</xdr:colOff>
      <xdr:row>79</xdr:row>
      <xdr:rowOff>10161</xdr:rowOff>
    </xdr:to>
    <xdr:sp macro="" textlink="">
      <xdr:nvSpPr>
        <xdr:cNvPr id="441" name="円/楕円 440"/>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52088</xdr:rowOff>
    </xdr:from>
    <xdr:ext cx="762000" cy="259045"/>
    <xdr:sp macro="" textlink="">
      <xdr:nvSpPr>
        <xdr:cNvPr id="442"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3" name="円/楕円 44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4" name="テキスト ボックス 44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5" name="円/楕円 444"/>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6" name="テキスト ボックス 445"/>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7" name="円/楕円 44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8" name="テキスト ボックス 44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49" name="円/楕円 448"/>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0" name="テキスト ボックス 449"/>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山梨県昭和町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99122</xdr:rowOff>
    </xdr:from>
    <xdr:to>
      <xdr:col>4</xdr:col>
      <xdr:colOff>1117600</xdr:colOff>
      <xdr:row>18</xdr:row>
      <xdr:rowOff>106981</xdr:rowOff>
    </xdr:to>
    <xdr:cxnSp macro="">
      <xdr:nvCxnSpPr>
        <xdr:cNvPr id="52" name="直線コネクタ 51"/>
        <xdr:cNvCxnSpPr/>
      </xdr:nvCxnSpPr>
      <xdr:spPr bwMode="auto">
        <a:xfrm>
          <a:off x="5003800" y="3232847"/>
          <a:ext cx="647700" cy="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42984</xdr:rowOff>
    </xdr:from>
    <xdr:to>
      <xdr:col>4</xdr:col>
      <xdr:colOff>469900</xdr:colOff>
      <xdr:row>18</xdr:row>
      <xdr:rowOff>99122</xdr:rowOff>
    </xdr:to>
    <xdr:cxnSp macro="">
      <xdr:nvCxnSpPr>
        <xdr:cNvPr id="55" name="直線コネクタ 54"/>
        <xdr:cNvCxnSpPr/>
      </xdr:nvCxnSpPr>
      <xdr:spPr bwMode="auto">
        <a:xfrm>
          <a:off x="4305300" y="3176709"/>
          <a:ext cx="698500" cy="5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42984</xdr:rowOff>
    </xdr:from>
    <xdr:to>
      <xdr:col>3</xdr:col>
      <xdr:colOff>904875</xdr:colOff>
      <xdr:row>18</xdr:row>
      <xdr:rowOff>60053</xdr:rowOff>
    </xdr:to>
    <xdr:cxnSp macro="">
      <xdr:nvCxnSpPr>
        <xdr:cNvPr id="58" name="直線コネクタ 57"/>
        <xdr:cNvCxnSpPr/>
      </xdr:nvCxnSpPr>
      <xdr:spPr bwMode="auto">
        <a:xfrm flipV="1">
          <a:off x="3606800" y="3176709"/>
          <a:ext cx="698500" cy="17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59225</xdr:rowOff>
    </xdr:from>
    <xdr:to>
      <xdr:col>3</xdr:col>
      <xdr:colOff>206375</xdr:colOff>
      <xdr:row>18</xdr:row>
      <xdr:rowOff>60053</xdr:rowOff>
    </xdr:to>
    <xdr:cxnSp macro="">
      <xdr:nvCxnSpPr>
        <xdr:cNvPr id="61" name="直線コネクタ 60"/>
        <xdr:cNvCxnSpPr/>
      </xdr:nvCxnSpPr>
      <xdr:spPr bwMode="auto">
        <a:xfrm>
          <a:off x="2908300" y="3192950"/>
          <a:ext cx="698500" cy="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56181</xdr:rowOff>
    </xdr:from>
    <xdr:to>
      <xdr:col>5</xdr:col>
      <xdr:colOff>34925</xdr:colOff>
      <xdr:row>18</xdr:row>
      <xdr:rowOff>157781</xdr:rowOff>
    </xdr:to>
    <xdr:sp macro="" textlink="">
      <xdr:nvSpPr>
        <xdr:cNvPr id="71" name="円/楕円 70"/>
        <xdr:cNvSpPr/>
      </xdr:nvSpPr>
      <xdr:spPr bwMode="auto">
        <a:xfrm>
          <a:off x="5600700" y="318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28258</xdr:rowOff>
    </xdr:from>
    <xdr:ext cx="762000" cy="259045"/>
    <xdr:sp macro="" textlink="">
      <xdr:nvSpPr>
        <xdr:cNvPr id="72" name="人口1人当たり決算額の推移該当値テキスト130"/>
        <xdr:cNvSpPr txBox="1"/>
      </xdr:nvSpPr>
      <xdr:spPr>
        <a:xfrm>
          <a:off x="5740400" y="31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63,964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48322</xdr:rowOff>
    </xdr:from>
    <xdr:to>
      <xdr:col>4</xdr:col>
      <xdr:colOff>520700</xdr:colOff>
      <xdr:row>18</xdr:row>
      <xdr:rowOff>149922</xdr:rowOff>
    </xdr:to>
    <xdr:sp macro="" textlink="">
      <xdr:nvSpPr>
        <xdr:cNvPr id="73" name="円/楕円 72"/>
        <xdr:cNvSpPr/>
      </xdr:nvSpPr>
      <xdr:spPr bwMode="auto">
        <a:xfrm>
          <a:off x="4953000" y="31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134699</xdr:rowOff>
    </xdr:from>
    <xdr:ext cx="736600" cy="259045"/>
    <xdr:sp macro="" textlink="">
      <xdr:nvSpPr>
        <xdr:cNvPr id="74" name="テキスト ボックス 73"/>
        <xdr:cNvSpPr txBox="1"/>
      </xdr:nvSpPr>
      <xdr:spPr>
        <a:xfrm>
          <a:off x="4622800" y="326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163634</xdr:rowOff>
    </xdr:from>
    <xdr:to>
      <xdr:col>3</xdr:col>
      <xdr:colOff>955675</xdr:colOff>
      <xdr:row>18</xdr:row>
      <xdr:rowOff>93784</xdr:rowOff>
    </xdr:to>
    <xdr:sp macro="" textlink="">
      <xdr:nvSpPr>
        <xdr:cNvPr id="75" name="円/楕円 74"/>
        <xdr:cNvSpPr/>
      </xdr:nvSpPr>
      <xdr:spPr bwMode="auto">
        <a:xfrm>
          <a:off x="4254500" y="312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78561</xdr:rowOff>
    </xdr:from>
    <xdr:ext cx="762000" cy="259045"/>
    <xdr:sp macro="" textlink="">
      <xdr:nvSpPr>
        <xdr:cNvPr id="76" name="テキスト ボックス 75"/>
        <xdr:cNvSpPr txBox="1"/>
      </xdr:nvSpPr>
      <xdr:spPr>
        <a:xfrm>
          <a:off x="3924300" y="321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9253</xdr:rowOff>
    </xdr:from>
    <xdr:to>
      <xdr:col>3</xdr:col>
      <xdr:colOff>257175</xdr:colOff>
      <xdr:row>18</xdr:row>
      <xdr:rowOff>110853</xdr:rowOff>
    </xdr:to>
    <xdr:sp macro="" textlink="">
      <xdr:nvSpPr>
        <xdr:cNvPr id="77" name="円/楕円 76"/>
        <xdr:cNvSpPr/>
      </xdr:nvSpPr>
      <xdr:spPr bwMode="auto">
        <a:xfrm>
          <a:off x="3556000" y="314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95630</xdr:rowOff>
    </xdr:from>
    <xdr:ext cx="762000" cy="259045"/>
    <xdr:sp macro="" textlink="">
      <xdr:nvSpPr>
        <xdr:cNvPr id="78" name="テキスト ボックス 77"/>
        <xdr:cNvSpPr txBox="1"/>
      </xdr:nvSpPr>
      <xdr:spPr>
        <a:xfrm>
          <a:off x="3225800" y="322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8425</xdr:rowOff>
    </xdr:from>
    <xdr:to>
      <xdr:col>2</xdr:col>
      <xdr:colOff>692150</xdr:colOff>
      <xdr:row>18</xdr:row>
      <xdr:rowOff>110025</xdr:rowOff>
    </xdr:to>
    <xdr:sp macro="" textlink="">
      <xdr:nvSpPr>
        <xdr:cNvPr id="79" name="円/楕円 78"/>
        <xdr:cNvSpPr/>
      </xdr:nvSpPr>
      <xdr:spPr bwMode="auto">
        <a:xfrm>
          <a:off x="2857500" y="31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94802</xdr:rowOff>
    </xdr:from>
    <xdr:ext cx="762000" cy="259045"/>
    <xdr:sp macro="" textlink="">
      <xdr:nvSpPr>
        <xdr:cNvPr id="80" name="テキスト ボックス 79"/>
        <xdr:cNvSpPr txBox="1"/>
      </xdr:nvSpPr>
      <xdr:spPr>
        <a:xfrm>
          <a:off x="2527300" y="3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17824</xdr:rowOff>
    </xdr:from>
    <xdr:to>
      <xdr:col>4</xdr:col>
      <xdr:colOff>1117600</xdr:colOff>
      <xdr:row>37</xdr:row>
      <xdr:rowOff>18586</xdr:rowOff>
    </xdr:to>
    <xdr:cxnSp macro="">
      <xdr:nvCxnSpPr>
        <xdr:cNvPr id="114" name="直線コネクタ 113"/>
        <xdr:cNvCxnSpPr/>
      </xdr:nvCxnSpPr>
      <xdr:spPr bwMode="auto">
        <a:xfrm>
          <a:off x="5003800" y="7142524"/>
          <a:ext cx="6477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9919</xdr:rowOff>
    </xdr:from>
    <xdr:to>
      <xdr:col>4</xdr:col>
      <xdr:colOff>469900</xdr:colOff>
      <xdr:row>37</xdr:row>
      <xdr:rowOff>17824</xdr:rowOff>
    </xdr:to>
    <xdr:cxnSp macro="">
      <xdr:nvCxnSpPr>
        <xdr:cNvPr id="117" name="直線コネクタ 116"/>
        <xdr:cNvCxnSpPr/>
      </xdr:nvCxnSpPr>
      <xdr:spPr bwMode="auto">
        <a:xfrm>
          <a:off x="4305300" y="7134619"/>
          <a:ext cx="698500" cy="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155442</xdr:rowOff>
    </xdr:from>
    <xdr:to>
      <xdr:col>3</xdr:col>
      <xdr:colOff>904875</xdr:colOff>
      <xdr:row>37</xdr:row>
      <xdr:rowOff>9919</xdr:rowOff>
    </xdr:to>
    <xdr:cxnSp macro="">
      <xdr:nvCxnSpPr>
        <xdr:cNvPr id="120" name="直線コネクタ 119"/>
        <xdr:cNvCxnSpPr/>
      </xdr:nvCxnSpPr>
      <xdr:spPr bwMode="auto">
        <a:xfrm>
          <a:off x="3606800" y="7108692"/>
          <a:ext cx="698500" cy="2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147669</xdr:rowOff>
    </xdr:from>
    <xdr:to>
      <xdr:col>3</xdr:col>
      <xdr:colOff>206375</xdr:colOff>
      <xdr:row>36</xdr:row>
      <xdr:rowOff>155442</xdr:rowOff>
    </xdr:to>
    <xdr:cxnSp macro="">
      <xdr:nvCxnSpPr>
        <xdr:cNvPr id="123" name="直線コネクタ 122"/>
        <xdr:cNvCxnSpPr/>
      </xdr:nvCxnSpPr>
      <xdr:spPr bwMode="auto">
        <a:xfrm>
          <a:off x="2908300" y="7100919"/>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139236</xdr:rowOff>
    </xdr:from>
    <xdr:to>
      <xdr:col>5</xdr:col>
      <xdr:colOff>34925</xdr:colOff>
      <xdr:row>37</xdr:row>
      <xdr:rowOff>69386</xdr:rowOff>
    </xdr:to>
    <xdr:sp macro="" textlink="">
      <xdr:nvSpPr>
        <xdr:cNvPr id="133" name="円/楕円 132"/>
        <xdr:cNvSpPr/>
      </xdr:nvSpPr>
      <xdr:spPr bwMode="auto">
        <a:xfrm>
          <a:off x="5600700" y="709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111313</xdr:rowOff>
    </xdr:from>
    <xdr:ext cx="762000" cy="259045"/>
    <xdr:sp macro="" textlink="">
      <xdr:nvSpPr>
        <xdr:cNvPr id="134" name="人口1人当たり決算額の推移該当値テキスト445"/>
        <xdr:cNvSpPr txBox="1"/>
      </xdr:nvSpPr>
      <xdr:spPr>
        <a:xfrm>
          <a:off x="5740400" y="706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138474</xdr:rowOff>
    </xdr:from>
    <xdr:to>
      <xdr:col>4</xdr:col>
      <xdr:colOff>520700</xdr:colOff>
      <xdr:row>37</xdr:row>
      <xdr:rowOff>68624</xdr:rowOff>
    </xdr:to>
    <xdr:sp macro="" textlink="">
      <xdr:nvSpPr>
        <xdr:cNvPr id="135" name="円/楕円 134"/>
        <xdr:cNvSpPr/>
      </xdr:nvSpPr>
      <xdr:spPr bwMode="auto">
        <a:xfrm>
          <a:off x="4953000" y="709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53401</xdr:rowOff>
    </xdr:from>
    <xdr:ext cx="736600" cy="259045"/>
    <xdr:sp macro="" textlink="">
      <xdr:nvSpPr>
        <xdr:cNvPr id="136" name="テキスト ボックス 135"/>
        <xdr:cNvSpPr txBox="1"/>
      </xdr:nvSpPr>
      <xdr:spPr>
        <a:xfrm>
          <a:off x="4622800" y="717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130569</xdr:rowOff>
    </xdr:from>
    <xdr:to>
      <xdr:col>3</xdr:col>
      <xdr:colOff>955675</xdr:colOff>
      <xdr:row>37</xdr:row>
      <xdr:rowOff>60719</xdr:rowOff>
    </xdr:to>
    <xdr:sp macro="" textlink="">
      <xdr:nvSpPr>
        <xdr:cNvPr id="137" name="円/楕円 136"/>
        <xdr:cNvSpPr/>
      </xdr:nvSpPr>
      <xdr:spPr bwMode="auto">
        <a:xfrm>
          <a:off x="4254500" y="70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45496</xdr:rowOff>
    </xdr:from>
    <xdr:ext cx="762000" cy="259045"/>
    <xdr:sp macro="" textlink="">
      <xdr:nvSpPr>
        <xdr:cNvPr id="138" name="テキスト ボックス 137"/>
        <xdr:cNvSpPr txBox="1"/>
      </xdr:nvSpPr>
      <xdr:spPr>
        <a:xfrm>
          <a:off x="3924300" y="71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104642</xdr:rowOff>
    </xdr:from>
    <xdr:to>
      <xdr:col>3</xdr:col>
      <xdr:colOff>257175</xdr:colOff>
      <xdr:row>37</xdr:row>
      <xdr:rowOff>34792</xdr:rowOff>
    </xdr:to>
    <xdr:sp macro="" textlink="">
      <xdr:nvSpPr>
        <xdr:cNvPr id="139" name="円/楕円 138"/>
        <xdr:cNvSpPr/>
      </xdr:nvSpPr>
      <xdr:spPr bwMode="auto">
        <a:xfrm>
          <a:off x="3556000" y="705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19569</xdr:rowOff>
    </xdr:from>
    <xdr:ext cx="762000" cy="259045"/>
    <xdr:sp macro="" textlink="">
      <xdr:nvSpPr>
        <xdr:cNvPr id="140" name="テキスト ボックス 139"/>
        <xdr:cNvSpPr txBox="1"/>
      </xdr:nvSpPr>
      <xdr:spPr>
        <a:xfrm>
          <a:off x="3225800" y="7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96869</xdr:rowOff>
    </xdr:from>
    <xdr:to>
      <xdr:col>2</xdr:col>
      <xdr:colOff>692150</xdr:colOff>
      <xdr:row>37</xdr:row>
      <xdr:rowOff>27019</xdr:rowOff>
    </xdr:to>
    <xdr:sp macro="" textlink="">
      <xdr:nvSpPr>
        <xdr:cNvPr id="141" name="円/楕円 140"/>
        <xdr:cNvSpPr/>
      </xdr:nvSpPr>
      <xdr:spPr bwMode="auto">
        <a:xfrm>
          <a:off x="2857500" y="705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11796</xdr:rowOff>
    </xdr:from>
    <xdr:ext cx="762000" cy="259045"/>
    <xdr:sp macro="" textlink="">
      <xdr:nvSpPr>
        <xdr:cNvPr id="142" name="テキスト ボックス 141"/>
        <xdr:cNvSpPr txBox="1"/>
      </xdr:nvSpPr>
      <xdr:spPr>
        <a:xfrm>
          <a:off x="2527300" y="713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　</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は常永土地区画整理区域内の用地購入や法人町民税の過年度修正申告による償還等が多額となり基金残高に影響した。</a:t>
          </a:r>
        </a:p>
        <a:p>
          <a:r>
            <a:rPr kumimoji="1" lang="ja-JP" altLang="en-US" sz="1400">
              <a:latin typeface="ＭＳ ゴシック" pitchFamily="49" charset="-128"/>
              <a:ea typeface="ＭＳ ゴシック" pitchFamily="49" charset="-128"/>
            </a:rPr>
            <a:t>○実質収支額　年々増加する扶助費や公債費により減少傾向にある。</a:t>
          </a:r>
        </a:p>
        <a:p>
          <a:r>
            <a:rPr kumimoji="1" lang="ja-JP" altLang="en-US" sz="1400">
              <a:latin typeface="ＭＳ ゴシック" pitchFamily="49" charset="-128"/>
              <a:ea typeface="ＭＳ ゴシック" pitchFamily="49" charset="-128"/>
            </a:rPr>
            <a:t>○実質単年度収支　歳出の増により基金取崩額が積立額を大きく上回ったため減となった。</a:t>
          </a:r>
        </a:p>
        <a:p>
          <a:r>
            <a:rPr kumimoji="1" lang="ja-JP" altLang="en-US" sz="1400">
              <a:latin typeface="ＭＳ ゴシック" pitchFamily="49" charset="-128"/>
              <a:ea typeface="ＭＳ ゴシック" pitchFamily="49" charset="-128"/>
            </a:rPr>
            <a:t>　今後も税収等の推移をみながら一定額以上の財政調整基金額を維持できるよう歳出を精査していく。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○一般会計、特別会計とも赤字は生じていない。</a:t>
          </a:r>
        </a:p>
        <a:p>
          <a:r>
            <a:rPr kumimoji="1" lang="ja-JP" altLang="en-US" sz="1400">
              <a:latin typeface="ＭＳ ゴシック" pitchFamily="49" charset="-128"/>
              <a:ea typeface="ＭＳ ゴシック" pitchFamily="49" charset="-128"/>
            </a:rPr>
            <a:t>○国民健康保険特別会計　</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は保険給付費の増に伴う、保険税率引き上げにより税収がふえたため増となった。</a:t>
          </a:r>
        </a:p>
        <a:p>
          <a:r>
            <a:rPr kumimoji="1" lang="ja-JP" altLang="en-US" sz="1400">
              <a:latin typeface="ＭＳ ゴシック" pitchFamily="49" charset="-128"/>
              <a:ea typeface="ＭＳ ゴシック" pitchFamily="49" charset="-128"/>
            </a:rPr>
            <a:t>○介護保険特別会計　</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は介護保険料収入が増えたため増となった。</a:t>
          </a:r>
        </a:p>
        <a:p>
          <a:r>
            <a:rPr kumimoji="1" lang="ja-JP" altLang="en-US" sz="1400">
              <a:latin typeface="ＭＳ ゴシック" pitchFamily="49" charset="-128"/>
              <a:ea typeface="ＭＳ ゴシック" pitchFamily="49" charset="-128"/>
            </a:rPr>
            <a:t>○下水道事業特別会計　下水道布設工事が減少傾向となり受益者負担金も減少したため減となった。</a:t>
          </a:r>
        </a:p>
        <a:p>
          <a:r>
            <a:rPr kumimoji="1" lang="ja-JP" altLang="en-US" sz="1400">
              <a:latin typeface="ＭＳ ゴシック" pitchFamily="49" charset="-128"/>
              <a:ea typeface="ＭＳ ゴシック" pitchFamily="49" charset="-128"/>
            </a:rPr>
            <a:t>他の特別会計については歳出に対して一定の歳入が確保されていく会計のためほとんど変動なく推移している。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　</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をﾋﾟｰｸに主要事業が減少して行き</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をもって償還終了となる起債が生じるためその後は減少していく。</a:t>
          </a:r>
        </a:p>
        <a:p>
          <a:r>
            <a:rPr kumimoji="1" lang="ja-JP" altLang="en-US" sz="1400">
              <a:latin typeface="ＭＳ ゴシック" pitchFamily="49" charset="-128"/>
              <a:ea typeface="ＭＳ ゴシック" pitchFamily="49" charset="-128"/>
            </a:rPr>
            <a:t>○公営企業債の元利償還金に対する繰入金　下水道事業は今後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年をめどに完了となるため起債の発行は続くが供用開始に伴い使用料収入も増えているので元利償還に対する繰入は横ばいとなっていく。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から臨時財政対策債を借りておらず主要事業も減少しているため減少傾向にある。</a:t>
          </a:r>
        </a:p>
        <a:p>
          <a:r>
            <a:rPr kumimoji="1" lang="ja-JP" altLang="en-US" sz="1400">
              <a:latin typeface="ＭＳ ゴシック" pitchFamily="49" charset="-128"/>
              <a:ea typeface="ＭＳ ゴシック" pitchFamily="49" charset="-128"/>
            </a:rPr>
            <a:t>○公営企業債等繰入見込額　下水道布設事業は今後も継続していくが使用料収入も増加しているため減少となった。</a:t>
          </a:r>
        </a:p>
        <a:p>
          <a:r>
            <a:rPr kumimoji="1" lang="ja-JP" altLang="en-US" sz="1400">
              <a:latin typeface="ＭＳ ゴシック" pitchFamily="49" charset="-128"/>
              <a:ea typeface="ＭＳ ゴシック" pitchFamily="49" charset="-128"/>
            </a:rPr>
            <a:t>○組合等負担等繰入見込額　市町村総合事務組合の一般廃棄物最終処分特別会計における負担増のため増となった。</a:t>
          </a:r>
        </a:p>
        <a:p>
          <a:r>
            <a:rPr kumimoji="1" lang="ja-JP" altLang="en-US" sz="1400">
              <a:latin typeface="ＭＳ ゴシック" pitchFamily="49" charset="-128"/>
              <a:ea typeface="ＭＳ ゴシック" pitchFamily="49" charset="-128"/>
            </a:rPr>
            <a:t>○充当可能基金　</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は公共用地取得等のため基金の取崩しが多額となったため減少した。</a:t>
          </a:r>
        </a:p>
        <a:p>
          <a:r>
            <a:rPr kumimoji="1" lang="ja-JP" altLang="en-US" sz="1400">
              <a:latin typeface="ＭＳ ゴシック" pitchFamily="49" charset="-128"/>
              <a:ea typeface="ＭＳ ゴシック" pitchFamily="49" charset="-128"/>
            </a:rPr>
            <a:t>○充当可能特定歳入　</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から住宅使用料収入があるためほぼ安定的な収入を見込める。</a:t>
          </a:r>
        </a:p>
        <a:p>
          <a:r>
            <a:rPr kumimoji="1" lang="ja-JP" altLang="en-US" sz="1400">
              <a:latin typeface="ＭＳ ゴシック" pitchFamily="49" charset="-128"/>
              <a:ea typeface="ＭＳ ゴシック" pitchFamily="49" charset="-128"/>
            </a:rPr>
            <a:t>○将来負担比率の分子　将来負担額は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に比べ減少しているが充当可能基金の減少により分子は増となった。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7754207</v>
      </c>
      <c r="BO4" s="379"/>
      <c r="BP4" s="379"/>
      <c r="BQ4" s="379"/>
      <c r="BR4" s="379"/>
      <c r="BS4" s="379"/>
      <c r="BT4" s="379"/>
      <c r="BU4" s="380"/>
      <c r="BV4" s="378">
        <v>7517142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5.4</v>
      </c>
      <c r="CU4" s="554"/>
      <c r="CV4" s="554"/>
      <c r="CW4" s="554"/>
      <c r="CX4" s="554"/>
      <c r="CY4" s="554"/>
      <c r="CZ4" s="554"/>
      <c r="DA4" s="555"/>
      <c r="DB4" s="553">
        <v>6.6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7458041</v>
      </c>
      <c r="BO5" s="384"/>
      <c r="BP5" s="384"/>
      <c r="BQ5" s="384"/>
      <c r="BR5" s="384"/>
      <c r="BS5" s="384"/>
      <c r="BT5" s="384"/>
      <c r="BU5" s="385"/>
      <c r="BV5" s="383">
        <v>7192545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84.1</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296166</v>
      </c>
      <c r="BO6" s="384"/>
      <c r="BP6" s="384"/>
      <c r="BQ6" s="384"/>
      <c r="BR6" s="384"/>
      <c r="BS6" s="384"/>
      <c r="BT6" s="384"/>
      <c r="BU6" s="385"/>
      <c r="BV6" s="383">
        <v>324597</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88.9</v>
      </c>
      <c r="CU6" s="528"/>
      <c r="CV6" s="528"/>
      <c r="CW6" s="528"/>
      <c r="CX6" s="528"/>
      <c r="CY6" s="528"/>
      <c r="CZ6" s="528"/>
      <c r="DA6" s="529"/>
      <c r="DB6" s="527">
        <v>84.1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32358</v>
      </c>
      <c r="BO7" s="384"/>
      <c r="BP7" s="384"/>
      <c r="BQ7" s="384"/>
      <c r="BR7" s="384"/>
      <c r="BS7" s="384"/>
      <c r="BT7" s="384"/>
      <c r="BU7" s="385"/>
      <c r="BV7" s="383">
        <v>19566</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4925318</v>
      </c>
      <c r="CU7" s="384"/>
      <c r="CV7" s="384"/>
      <c r="CW7" s="384"/>
      <c r="CX7" s="384"/>
      <c r="CY7" s="384"/>
      <c r="CZ7" s="384"/>
      <c r="DA7" s="385"/>
      <c r="DB7" s="383">
        <v>4621445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263808</v>
      </c>
      <c r="BO8" s="384"/>
      <c r="BP8" s="384"/>
      <c r="BQ8" s="384"/>
      <c r="BR8" s="384"/>
      <c r="BS8" s="384"/>
      <c r="BT8" s="384"/>
      <c r="BU8" s="385"/>
      <c r="BV8" s="383">
        <v>305031</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1.1399999999999999</v>
      </c>
      <c r="CU8" s="491"/>
      <c r="CV8" s="491"/>
      <c r="CW8" s="491"/>
      <c r="CX8" s="491"/>
      <c r="CY8" s="491"/>
      <c r="CZ8" s="491"/>
      <c r="DA8" s="492"/>
      <c r="DB8" s="490">
        <v>1.1200000000000001</v>
      </c>
      <c r="DC8" s="491"/>
      <c r="DD8" s="491"/>
      <c r="DE8" s="491"/>
      <c r="DF8" s="491"/>
      <c r="DG8" s="491"/>
      <c r="DH8" s="491"/>
      <c r="DI8" s="492"/>
      <c r="DJ8" s="137"/>
      <c r="DK8" s="137"/>
      <c r="DL8" s="137"/>
      <c r="DM8" s="137"/>
      <c r="DN8" s="137"/>
      <c r="DO8" s="137"/>
    </row>
    <row r="9" spans="1:119" ht="18.75" customHeight="1" thickBot="1" x14ac:dyDescent="0.2">
      <c r="A9" s="138"/>
      <c r="B9" s="516" t="s">
        <v>97</v>
      </c>
      <c r="C9" s="517"/>
      <c r="D9" s="517"/>
      <c r="E9" s="517"/>
      <c r="F9" s="517"/>
      <c r="G9" s="517"/>
      <c r="H9" s="517"/>
      <c r="I9" s="517"/>
      <c r="J9" s="517"/>
      <c r="K9" s="444"/>
      <c r="L9" s="518" t="s">
        <v>98</v>
      </c>
      <c r="M9" s="519"/>
      <c r="N9" s="519"/>
      <c r="O9" s="519"/>
      <c r="P9" s="519"/>
      <c r="Q9" s="520"/>
      <c r="R9" s="521">
        <v>17653</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-41223</v>
      </c>
      <c r="BO9" s="384"/>
      <c r="BP9" s="384"/>
      <c r="BQ9" s="384"/>
      <c r="BR9" s="384"/>
      <c r="BS9" s="384"/>
      <c r="BT9" s="384"/>
      <c r="BU9" s="385"/>
      <c r="BV9" s="383">
        <v>-28709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10.5</v>
      </c>
      <c r="CU9" s="354"/>
      <c r="CV9" s="354"/>
      <c r="CW9" s="354"/>
      <c r="CX9" s="354"/>
      <c r="CY9" s="354"/>
      <c r="CZ9" s="354"/>
      <c r="DA9" s="355"/>
      <c r="DB9" s="353">
        <v>9.8000000000000007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16764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301528</v>
      </c>
      <c r="BO10" s="384"/>
      <c r="BP10" s="384"/>
      <c r="BQ10" s="384"/>
      <c r="BR10" s="384"/>
      <c r="BS10" s="384"/>
      <c r="BT10" s="384"/>
      <c r="BU10" s="385"/>
      <c r="BV10" s="383">
        <v>533438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18884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689515</v>
      </c>
      <c r="BO12" s="384"/>
      <c r="BP12" s="384"/>
      <c r="BQ12" s="384"/>
      <c r="BR12" s="384"/>
      <c r="BS12" s="384"/>
      <c r="BT12" s="384"/>
      <c r="BU12" s="385"/>
      <c r="BV12" s="383">
        <v>640000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18181</v>
      </c>
      <c r="S13" s="483"/>
      <c r="T13" s="483"/>
      <c r="U13" s="483"/>
      <c r="V13" s="484"/>
      <c r="W13" s="470" t="s">
        <v>124</v>
      </c>
      <c r="X13" s="396"/>
      <c r="Y13" s="396"/>
      <c r="Z13" s="396"/>
      <c r="AA13" s="396"/>
      <c r="AB13" s="397"/>
      <c r="AC13" s="359">
        <v>290</v>
      </c>
      <c r="AD13" s="360"/>
      <c r="AE13" s="360"/>
      <c r="AF13" s="360"/>
      <c r="AG13" s="361"/>
      <c r="AH13" s="359">
        <v>401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-429210</v>
      </c>
      <c r="BO13" s="384"/>
      <c r="BP13" s="384"/>
      <c r="BQ13" s="384"/>
      <c r="BR13" s="384"/>
      <c r="BS13" s="384"/>
      <c r="BT13" s="384"/>
      <c r="BU13" s="385"/>
      <c r="BV13" s="383">
        <v>-135271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18515</v>
      </c>
      <c r="S14" s="483"/>
      <c r="T14" s="483"/>
      <c r="U14" s="483"/>
      <c r="V14" s="484"/>
      <c r="W14" s="485"/>
      <c r="X14" s="399"/>
      <c r="Y14" s="399"/>
      <c r="Z14" s="399"/>
      <c r="AA14" s="399"/>
      <c r="AB14" s="400"/>
      <c r="AC14" s="475">
        <v>3.4</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52.9</v>
      </c>
      <c r="CU14" s="454"/>
      <c r="CV14" s="454"/>
      <c r="CW14" s="454"/>
      <c r="CX14" s="454"/>
      <c r="CY14" s="454"/>
      <c r="CZ14" s="454"/>
      <c r="DA14" s="455"/>
      <c r="DB14" s="486">
        <v>55.4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17878</v>
      </c>
      <c r="S15" s="483"/>
      <c r="T15" s="483"/>
      <c r="U15" s="483"/>
      <c r="V15" s="484"/>
      <c r="W15" s="470" t="s">
        <v>131</v>
      </c>
      <c r="X15" s="396"/>
      <c r="Y15" s="396"/>
      <c r="Z15" s="396"/>
      <c r="AA15" s="396"/>
      <c r="AB15" s="397"/>
      <c r="AC15" s="359">
        <v>2688</v>
      </c>
      <c r="AD15" s="360"/>
      <c r="AE15" s="360"/>
      <c r="AF15" s="360"/>
      <c r="AG15" s="361"/>
      <c r="AH15" s="359">
        <v>2921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3742392</v>
      </c>
      <c r="BO15" s="379"/>
      <c r="BP15" s="379"/>
      <c r="BQ15" s="379"/>
      <c r="BR15" s="379"/>
      <c r="BS15" s="379"/>
      <c r="BT15" s="379"/>
      <c r="BU15" s="380"/>
      <c r="BV15" s="378">
        <v>3464134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31.1</v>
      </c>
      <c r="AD16" s="476"/>
      <c r="AE16" s="476"/>
      <c r="AF16" s="476"/>
      <c r="AG16" s="477"/>
      <c r="AH16" s="475">
        <v>32.1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3261342</v>
      </c>
      <c r="BO16" s="384"/>
      <c r="BP16" s="384"/>
      <c r="BQ16" s="384"/>
      <c r="BR16" s="384"/>
      <c r="BS16" s="384"/>
      <c r="BT16" s="384"/>
      <c r="BU16" s="385"/>
      <c r="BV16" s="383">
        <v>3090645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5653</v>
      </c>
      <c r="AD17" s="360"/>
      <c r="AE17" s="360"/>
      <c r="AF17" s="360"/>
      <c r="AG17" s="361"/>
      <c r="AH17" s="359">
        <v>5633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4925318</v>
      </c>
      <c r="BO17" s="384"/>
      <c r="BP17" s="384"/>
      <c r="BQ17" s="384"/>
      <c r="BR17" s="384"/>
      <c r="BS17" s="384"/>
      <c r="BT17" s="384"/>
      <c r="BU17" s="385"/>
      <c r="BV17" s="383">
        <v>4550288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9.14</v>
      </c>
      <c r="M18" s="446"/>
      <c r="N18" s="446"/>
      <c r="O18" s="446"/>
      <c r="P18" s="446"/>
      <c r="Q18" s="446"/>
      <c r="R18" s="447"/>
      <c r="S18" s="447"/>
      <c r="T18" s="447"/>
      <c r="U18" s="447"/>
      <c r="V18" s="448"/>
      <c r="W18" s="462"/>
      <c r="X18" s="463"/>
      <c r="Y18" s="463"/>
      <c r="Z18" s="463"/>
      <c r="AA18" s="463"/>
      <c r="AB18" s="471"/>
      <c r="AC18" s="347">
        <v>65.5</v>
      </c>
      <c r="AD18" s="348"/>
      <c r="AE18" s="348"/>
      <c r="AF18" s="348"/>
      <c r="AG18" s="449"/>
      <c r="AH18" s="347">
        <v>61.9</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4107162</v>
      </c>
      <c r="BO18" s="384"/>
      <c r="BP18" s="384"/>
      <c r="BQ18" s="384"/>
      <c r="BR18" s="384"/>
      <c r="BS18" s="384"/>
      <c r="BT18" s="384"/>
      <c r="BU18" s="385"/>
      <c r="BV18" s="383">
        <v>4047919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1931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5673604</v>
      </c>
      <c r="BO19" s="384"/>
      <c r="BP19" s="384"/>
      <c r="BQ19" s="384"/>
      <c r="BR19" s="384"/>
      <c r="BS19" s="384"/>
      <c r="BT19" s="384"/>
      <c r="BU19" s="385"/>
      <c r="BV19" s="383">
        <v>5841239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7162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6625320</v>
      </c>
      <c r="BO23" s="384"/>
      <c r="BP23" s="384"/>
      <c r="BQ23" s="384"/>
      <c r="BR23" s="384"/>
      <c r="BS23" s="384"/>
      <c r="BT23" s="384"/>
      <c r="BU23" s="385"/>
      <c r="BV23" s="383">
        <v>6855289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7400</v>
      </c>
      <c r="R24" s="360"/>
      <c r="S24" s="360"/>
      <c r="T24" s="360"/>
      <c r="U24" s="360"/>
      <c r="V24" s="361"/>
      <c r="W24" s="425"/>
      <c r="X24" s="416"/>
      <c r="Y24" s="417"/>
      <c r="Z24" s="356" t="s">
        <v>155</v>
      </c>
      <c r="AA24" s="357"/>
      <c r="AB24" s="357"/>
      <c r="AC24" s="357"/>
      <c r="AD24" s="357"/>
      <c r="AE24" s="357"/>
      <c r="AF24" s="357"/>
      <c r="AG24" s="358"/>
      <c r="AH24" s="359">
        <v>88</v>
      </c>
      <c r="AI24" s="360"/>
      <c r="AJ24" s="360"/>
      <c r="AK24" s="360"/>
      <c r="AL24" s="361"/>
      <c r="AM24" s="359">
        <v>272624</v>
      </c>
      <c r="AN24" s="360"/>
      <c r="AO24" s="360"/>
      <c r="AP24" s="360"/>
      <c r="AQ24" s="360"/>
      <c r="AR24" s="361"/>
      <c r="AS24" s="359">
        <v>3098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6331250</v>
      </c>
      <c r="BO24" s="384"/>
      <c r="BP24" s="384"/>
      <c r="BQ24" s="384"/>
      <c r="BR24" s="384"/>
      <c r="BS24" s="384"/>
      <c r="BT24" s="384"/>
      <c r="BU24" s="385"/>
      <c r="BV24" s="383">
        <v>6530789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5900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5650</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2472</v>
      </c>
      <c r="AN26" s="360"/>
      <c r="AO26" s="360"/>
      <c r="AP26" s="360"/>
      <c r="AQ26" s="360"/>
      <c r="AR26" s="361"/>
      <c r="AS26" s="359">
        <v>2472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2800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179918</v>
      </c>
      <c r="BO27" s="387"/>
      <c r="BP27" s="387"/>
      <c r="BQ27" s="387"/>
      <c r="BR27" s="387"/>
      <c r="BS27" s="387"/>
      <c r="BT27" s="387"/>
      <c r="BU27" s="388"/>
      <c r="BV27" s="386">
        <v>179462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2140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1416777</v>
      </c>
      <c r="BO28" s="379"/>
      <c r="BP28" s="379"/>
      <c r="BQ28" s="379"/>
      <c r="BR28" s="379"/>
      <c r="BS28" s="379"/>
      <c r="BT28" s="379"/>
      <c r="BU28" s="380"/>
      <c r="BV28" s="378">
        <v>1804764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14</v>
      </c>
      <c r="M29" s="360"/>
      <c r="N29" s="360"/>
      <c r="O29" s="360"/>
      <c r="P29" s="361"/>
      <c r="Q29" s="359">
        <v>1890</v>
      </c>
      <c r="R29" s="360"/>
      <c r="S29" s="360"/>
      <c r="T29" s="360"/>
      <c r="U29" s="360"/>
      <c r="V29" s="361"/>
      <c r="W29" s="425"/>
      <c r="X29" s="416"/>
      <c r="Y29" s="417"/>
      <c r="Z29" s="356" t="s">
        <v>171</v>
      </c>
      <c r="AA29" s="357"/>
      <c r="AB29" s="357"/>
      <c r="AC29" s="357"/>
      <c r="AD29" s="357"/>
      <c r="AE29" s="357"/>
      <c r="AF29" s="357"/>
      <c r="AG29" s="358"/>
      <c r="AH29" s="359">
        <v>88</v>
      </c>
      <c r="AI29" s="360"/>
      <c r="AJ29" s="360"/>
      <c r="AK29" s="360"/>
      <c r="AL29" s="361"/>
      <c r="AM29" s="359">
        <v>272624</v>
      </c>
      <c r="AN29" s="360"/>
      <c r="AO29" s="360"/>
      <c r="AP29" s="360"/>
      <c r="AQ29" s="360"/>
      <c r="AR29" s="361"/>
      <c r="AS29" s="359">
        <v>3098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92818</v>
      </c>
      <c r="BO29" s="384"/>
      <c r="BP29" s="384"/>
      <c r="BQ29" s="384"/>
      <c r="BR29" s="384"/>
      <c r="BS29" s="384"/>
      <c r="BT29" s="384"/>
      <c r="BU29" s="385"/>
      <c r="BV29" s="383">
        <v>92795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820945</v>
      </c>
      <c r="BO30" s="387"/>
      <c r="BP30" s="387"/>
      <c r="BQ30" s="387"/>
      <c r="BR30" s="387"/>
      <c r="BS30" s="387"/>
      <c r="BT30" s="387"/>
      <c r="BU30" s="388"/>
      <c r="BV30" s="386">
        <v>824835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山梨県市町村総合事務組合一般会計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渇水対策事業特別会計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山梨県市町村総合事務組合行政手続きの電子化事業特別会計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山梨県市町村総合事務組合会館管理・研修事業特別会計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山梨県市町村総合事務組合交通災害共済事業特別会計他</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甲府地区広域行政事務組合一般会計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甲府地区広域行政事務組合ふるさと市町村圏事業特別会計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甲府地区広域行政事務組合消防事業特別会計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甲府地区広域行政事務組合視聴覚ライブラリー事業特別会計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甲府地区広域行政事務組合国母公園管理事業特別会計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三郡衛生組合一般会計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9" t="s">
        <v>24</v>
      </c>
      <c r="C41" s="1180"/>
      <c r="D41" s="81"/>
      <c r="E41" s="1181" t="s">
        <v>25</v>
      </c>
      <c r="F41" s="1181"/>
      <c r="G41" s="1181"/>
      <c r="H41" s="1182"/>
      <c r="I41" s="82">
        <v>7131</v>
      </c>
      <c r="J41" s="83">
        <v>7139</v>
      </c>
      <c r="K41" s="83">
        <v>7162</v>
      </c>
      <c r="L41" s="83">
        <v>6855</v>
      </c>
      <c r="M41" s="84">
        <v>6625</v>
      </c>
    </row>
    <row r="42" spans="2:13" ht="27.75" customHeight="1" x14ac:dyDescent="0.15">
      <c r="B42" s="1169"/>
      <c r="C42" s="1170"/>
      <c r="D42" s="85"/>
      <c r="E42" s="1173" t="s">
        <v>26</v>
      </c>
      <c r="F42" s="1173"/>
      <c r="G42" s="1173"/>
      <c r="H42" s="1174"/>
      <c r="I42" s="86" t="s">
        <v>475</v>
      </c>
      <c r="J42" s="87" t="s">
        <v>475</v>
      </c>
      <c r="K42" s="87" t="s">
        <v>475</v>
      </c>
      <c r="L42" s="87" t="s">
        <v>475</v>
      </c>
      <c r="M42" s="88" t="s">
        <v>475</v>
      </c>
    </row>
    <row r="43" spans="2:13" ht="27.75" customHeight="1" x14ac:dyDescent="0.15">
      <c r="B43" s="1169"/>
      <c r="C43" s="1170"/>
      <c r="D43" s="85"/>
      <c r="E43" s="1173" t="s">
        <v>27</v>
      </c>
      <c r="F43" s="1173"/>
      <c r="G43" s="1173"/>
      <c r="H43" s="1174"/>
      <c r="I43" s="86">
        <v>4879</v>
      </c>
      <c r="J43" s="87">
        <v>5190</v>
      </c>
      <c r="K43" s="87">
        <v>5200</v>
      </c>
      <c r="L43" s="87">
        <v>5108</v>
      </c>
      <c r="M43" s="88">
        <v>4812</v>
      </c>
    </row>
    <row r="44" spans="2:13" ht="27.75" customHeight="1" x14ac:dyDescent="0.15">
      <c r="B44" s="1169"/>
      <c r="C44" s="1170"/>
      <c r="D44" s="85"/>
      <c r="E44" s="1173" t="s">
        <v>28</v>
      </c>
      <c r="F44" s="1173"/>
      <c r="G44" s="1173"/>
      <c r="H44" s="1174"/>
      <c r="I44" s="86">
        <v>258</v>
      </c>
      <c r="J44" s="87">
        <v>174</v>
      </c>
      <c r="K44" s="87">
        <v>128</v>
      </c>
      <c r="L44" s="87">
        <v>120</v>
      </c>
      <c r="M44" s="88">
        <v>163</v>
      </c>
    </row>
    <row r="45" spans="2:13" ht="27.75" customHeight="1" x14ac:dyDescent="0.15">
      <c r="B45" s="1169"/>
      <c r="C45" s="1170"/>
      <c r="D45" s="85"/>
      <c r="E45" s="1173" t="s">
        <v>29</v>
      </c>
      <c r="F45" s="1173"/>
      <c r="G45" s="1173"/>
      <c r="H45" s="1174"/>
      <c r="I45" s="86">
        <v>206</v>
      </c>
      <c r="J45" s="87">
        <v>207</v>
      </c>
      <c r="K45" s="87">
        <v>226</v>
      </c>
      <c r="L45" s="87">
        <v>251</v>
      </c>
      <c r="M45" s="88">
        <v>161</v>
      </c>
    </row>
    <row r="46" spans="2:13" ht="27.75" customHeight="1" x14ac:dyDescent="0.15">
      <c r="B46" s="1169"/>
      <c r="C46" s="1170"/>
      <c r="D46" s="85"/>
      <c r="E46" s="1173" t="s">
        <v>30</v>
      </c>
      <c r="F46" s="1173"/>
      <c r="G46" s="1173"/>
      <c r="H46" s="1174"/>
      <c r="I46" s="86" t="s">
        <v>475</v>
      </c>
      <c r="J46" s="87" t="s">
        <v>475</v>
      </c>
      <c r="K46" s="87" t="s">
        <v>475</v>
      </c>
      <c r="L46" s="87" t="s">
        <v>475</v>
      </c>
      <c r="M46" s="88" t="s">
        <v>475</v>
      </c>
    </row>
    <row r="47" spans="2:13" ht="27.75" customHeight="1" x14ac:dyDescent="0.15">
      <c r="B47" s="1169"/>
      <c r="C47" s="1170"/>
      <c r="D47" s="85"/>
      <c r="E47" s="1173" t="s">
        <v>31</v>
      </c>
      <c r="F47" s="1173"/>
      <c r="G47" s="1173"/>
      <c r="H47" s="1174"/>
      <c r="I47" s="86" t="s">
        <v>475</v>
      </c>
      <c r="J47" s="87" t="s">
        <v>475</v>
      </c>
      <c r="K47" s="87" t="s">
        <v>475</v>
      </c>
      <c r="L47" s="87" t="s">
        <v>475</v>
      </c>
      <c r="M47" s="88" t="s">
        <v>475</v>
      </c>
    </row>
    <row r="48" spans="2:13" ht="27.75" customHeight="1" x14ac:dyDescent="0.15">
      <c r="B48" s="1171"/>
      <c r="C48" s="1172"/>
      <c r="D48" s="85"/>
      <c r="E48" s="1173" t="s">
        <v>32</v>
      </c>
      <c r="F48" s="1173"/>
      <c r="G48" s="1173"/>
      <c r="H48" s="1174"/>
      <c r="I48" s="86" t="s">
        <v>475</v>
      </c>
      <c r="J48" s="87" t="s">
        <v>475</v>
      </c>
      <c r="K48" s="87" t="s">
        <v>475</v>
      </c>
      <c r="L48" s="87" t="s">
        <v>475</v>
      </c>
      <c r="M48" s="88" t="s">
        <v>475</v>
      </c>
    </row>
    <row r="49" spans="2:13" ht="27.75" customHeight="1" x14ac:dyDescent="0.15">
      <c r="B49" s="1167" t="s">
        <v>33</v>
      </c>
      <c r="C49" s="1168"/>
      <c r="D49" s="89"/>
      <c r="E49" s="1173" t="s">
        <v>34</v>
      </c>
      <c r="F49" s="1173"/>
      <c r="G49" s="1173"/>
      <c r="H49" s="1174"/>
      <c r="I49" s="86">
        <v>2838</v>
      </c>
      <c r="J49" s="87">
        <v>2855</v>
      </c>
      <c r="K49" s="87">
        <v>2963</v>
      </c>
      <c r="L49" s="87">
        <v>2947</v>
      </c>
      <c r="M49" s="88">
        <v>2521</v>
      </c>
    </row>
    <row r="50" spans="2:13" ht="27.75" customHeight="1" x14ac:dyDescent="0.15">
      <c r="B50" s="1169"/>
      <c r="C50" s="1170"/>
      <c r="D50" s="85"/>
      <c r="E50" s="1173" t="s">
        <v>35</v>
      </c>
      <c r="F50" s="1173"/>
      <c r="G50" s="1173"/>
      <c r="H50" s="1174"/>
      <c r="I50" s="86">
        <v>4</v>
      </c>
      <c r="J50" s="87">
        <v>37</v>
      </c>
      <c r="K50" s="87">
        <v>253</v>
      </c>
      <c r="L50" s="87">
        <v>334</v>
      </c>
      <c r="M50" s="88">
        <v>396</v>
      </c>
    </row>
    <row r="51" spans="2:13" ht="27.75" customHeight="1" x14ac:dyDescent="0.15">
      <c r="B51" s="1171"/>
      <c r="C51" s="1172"/>
      <c r="D51" s="85"/>
      <c r="E51" s="1173" t="s">
        <v>36</v>
      </c>
      <c r="F51" s="1173"/>
      <c r="G51" s="1173"/>
      <c r="H51" s="1174"/>
      <c r="I51" s="86">
        <v>7194</v>
      </c>
      <c r="J51" s="87">
        <v>7193</v>
      </c>
      <c r="K51" s="87">
        <v>7018</v>
      </c>
      <c r="L51" s="87">
        <v>6785</v>
      </c>
      <c r="M51" s="88">
        <v>6527</v>
      </c>
    </row>
    <row r="52" spans="2:13" ht="27.75" customHeight="1" thickBot="1" x14ac:dyDescent="0.2">
      <c r="B52" s="1175" t="s">
        <v>37</v>
      </c>
      <c r="C52" s="1176"/>
      <c r="D52" s="90"/>
      <c r="E52" s="1177" t="s">
        <v>38</v>
      </c>
      <c r="F52" s="1177"/>
      <c r="G52" s="1177"/>
      <c r="H52" s="1178"/>
      <c r="I52" s="91">
        <v>2438</v>
      </c>
      <c r="J52" s="92">
        <v>2624</v>
      </c>
      <c r="K52" s="92">
        <v>2482</v>
      </c>
      <c r="L52" s="92">
        <v>2268</v>
      </c>
      <c r="M52" s="93">
        <v>2317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122681</v>
      </c>
      <c r="E3" s="116"/>
      <c r="F3" s="117">
        <v>65529</v>
      </c>
      <c r="G3" s="118"/>
      <c r="H3" s="119"/>
    </row>
    <row r="4" spans="1:8" x14ac:dyDescent="0.15">
      <c r="A4" s="120"/>
      <c r="B4" s="121"/>
      <c r="C4" s="122"/>
      <c r="D4" s="123">
        <v>29088</v>
      </c>
      <c r="E4" s="124"/>
      <c r="F4" s="125">
        <v>32858</v>
      </c>
      <c r="G4" s="126"/>
      <c r="H4" s="127"/>
    </row>
    <row r="5" spans="1:8" x14ac:dyDescent="0.15">
      <c r="A5" s="108" t="s">
        <v>509</v>
      </c>
      <c r="B5" s="113"/>
      <c r="C5" s="114"/>
      <c r="D5" s="115">
        <v>67394</v>
      </c>
      <c r="E5" s="116"/>
      <c r="F5" s="117">
        <v>64717</v>
      </c>
      <c r="G5" s="118"/>
      <c r="H5" s="119"/>
    </row>
    <row r="6" spans="1:8" x14ac:dyDescent="0.15">
      <c r="A6" s="120"/>
      <c r="B6" s="121"/>
      <c r="C6" s="122"/>
      <c r="D6" s="123">
        <v>25970</v>
      </c>
      <c r="E6" s="124"/>
      <c r="F6" s="125">
        <v>31931</v>
      </c>
      <c r="G6" s="126"/>
      <c r="H6" s="127"/>
    </row>
    <row r="7" spans="1:8" x14ac:dyDescent="0.15">
      <c r="A7" s="108" t="s">
        <v>510</v>
      </c>
      <c r="B7" s="113"/>
      <c r="C7" s="114"/>
      <c r="D7" s="115">
        <v>52758</v>
      </c>
      <c r="E7" s="116"/>
      <c r="F7" s="117">
        <v>61557</v>
      </c>
      <c r="G7" s="118"/>
      <c r="H7" s="119"/>
    </row>
    <row r="8" spans="1:8" x14ac:dyDescent="0.15">
      <c r="A8" s="120"/>
      <c r="B8" s="121"/>
      <c r="C8" s="122"/>
      <c r="D8" s="123">
        <v>29391</v>
      </c>
      <c r="E8" s="124"/>
      <c r="F8" s="125">
        <v>32497</v>
      </c>
      <c r="G8" s="126"/>
      <c r="H8" s="127"/>
    </row>
    <row r="9" spans="1:8" x14ac:dyDescent="0.15">
      <c r="A9" s="108" t="s">
        <v>511</v>
      </c>
      <c r="B9" s="113"/>
      <c r="C9" s="114"/>
      <c r="D9" s="115">
        <v>40052</v>
      </c>
      <c r="E9" s="116"/>
      <c r="F9" s="117">
        <v>69806</v>
      </c>
      <c r="G9" s="118"/>
      <c r="H9" s="119"/>
    </row>
    <row r="10" spans="1:8" x14ac:dyDescent="0.15">
      <c r="A10" s="120"/>
      <c r="B10" s="121"/>
      <c r="C10" s="122"/>
      <c r="D10" s="123">
        <v>17681</v>
      </c>
      <c r="E10" s="124"/>
      <c r="F10" s="125">
        <v>32823</v>
      </c>
      <c r="G10" s="126"/>
      <c r="H10" s="127"/>
    </row>
    <row r="11" spans="1:8" x14ac:dyDescent="0.15">
      <c r="A11" s="108" t="s">
        <v>512</v>
      </c>
      <c r="B11" s="113"/>
      <c r="C11" s="114"/>
      <c r="D11" s="115">
        <v>59900</v>
      </c>
      <c r="E11" s="116"/>
      <c r="F11" s="117">
        <v>74444</v>
      </c>
      <c r="G11" s="118"/>
      <c r="H11" s="119"/>
    </row>
    <row r="12" spans="1:8" x14ac:dyDescent="0.15">
      <c r="A12" s="120"/>
      <c r="B12" s="121"/>
      <c r="C12" s="128"/>
      <c r="D12" s="123">
        <v>14701</v>
      </c>
      <c r="E12" s="124"/>
      <c r="F12" s="125">
        <v>34175</v>
      </c>
      <c r="G12" s="126"/>
      <c r="H12" s="127"/>
    </row>
    <row r="13" spans="1:8" x14ac:dyDescent="0.15">
      <c r="A13" s="108"/>
      <c r="B13" s="113"/>
      <c r="C13" s="129"/>
      <c r="D13" s="130">
        <v>68557</v>
      </c>
      <c r="E13" s="131"/>
      <c r="F13" s="132">
        <v>67211</v>
      </c>
      <c r="G13" s="133"/>
      <c r="H13" s="119"/>
    </row>
    <row r="14" spans="1:8" x14ac:dyDescent="0.15">
      <c r="A14" s="120"/>
      <c r="B14" s="121"/>
      <c r="C14" s="122"/>
      <c r="D14" s="123">
        <v>23366</v>
      </c>
      <c r="E14" s="124"/>
      <c r="F14" s="125">
        <v>32857</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7.43</v>
      </c>
      <c r="C19" s="134">
        <f>ROUND(VALUE(SUBSTITUTE(実質収支比率等に係る経年分析!G$48,"▲","-")),2)</f>
        <v>8.1</v>
      </c>
      <c r="D19" s="134">
        <f>ROUND(VALUE(SUBSTITUTE(実質収支比率等に係る経年分析!H$48,"▲","-")),2)</f>
        <v>7.19</v>
      </c>
      <c r="E19" s="134">
        <f>ROUND(VALUE(SUBSTITUTE(実質収支比率等に係る経年分析!I$48,"▲","-")),2)</f>
        <v>6.6</v>
      </c>
      <c r="F19" s="134">
        <f>ROUND(VALUE(SUBSTITUTE(実質収支比率等に係る経年分析!J$48,"▲","-")),2)</f>
        <v>5.36</v>
      </c>
    </row>
    <row r="20" spans="1:11" x14ac:dyDescent="0.15">
      <c r="A20" s="134" t="s">
        <v>43</v>
      </c>
      <c r="B20" s="134">
        <f>ROUND(VALUE(SUBSTITUTE(実質収支比率等に係る経年分析!F$47,"▲","-")),2)</f>
        <v>37.1</v>
      </c>
      <c r="C20" s="134">
        <f>ROUND(VALUE(SUBSTITUTE(実質収支比率等に係る経年分析!G$47,"▲","-")),2)</f>
        <v>42.22</v>
      </c>
      <c r="D20" s="134">
        <f>ROUND(VALUE(SUBSTITUTE(実質収支比率等に係る経年分析!H$47,"▲","-")),2)</f>
        <v>41.16</v>
      </c>
      <c r="E20" s="134">
        <f>ROUND(VALUE(SUBSTITUTE(実質収支比率等に係る経年分析!I$47,"▲","-")),2)</f>
        <v>39.049999999999997</v>
      </c>
      <c r="F20" s="134">
        <f>ROUND(VALUE(SUBSTITUTE(実質収支比率等に係る経年分析!J$47,"▲","-")),2)</f>
        <v>28.77</v>
      </c>
    </row>
    <row r="21" spans="1:11" x14ac:dyDescent="0.15">
      <c r="A21" s="134" t="s">
        <v>44</v>
      </c>
      <c r="B21" s="134">
        <f>IF(ISNUMBER(VALUE(SUBSTITUTE(実質収支比率等に係る経年分析!F$49,"▲","-"))),ROUND(VALUE(SUBSTITUTE(実質収支比率等に係る経年分析!F$49,"▲","-")),2),NA())</f>
        <v>-1.05</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2.1800000000000002</v>
      </c>
      <c r="E21" s="134">
        <f>IF(ISNUMBER(VALUE(SUBSTITUTE(実質収支比率等に係る経年分析!I$49,"▲","-"))),ROUND(VALUE(SUBSTITUTE(実質収支比率等に係る経年分析!I$49,"▲","-")),2),NA())</f>
        <v>-2.93</v>
      </c>
      <c r="F21" s="134">
        <f>IF(ISNUMBER(VALUE(SUBSTITUTE(実質収支比率等に係る経年分析!J$49,"▲","-"))),ROUND(VALUE(SUBSTITUTE(実質収支比率等に係る経年分析!J$49,"▲","-")),2),NA())</f>
        <v>-8.7100000000000009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渇水対策事業特別会計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497</v>
      </c>
      <c r="E42" s="136"/>
      <c r="F42" s="136"/>
      <c r="G42" s="136">
        <f>'実質公債費比率（分子）の構造'!L$52</f>
        <v>534</v>
      </c>
      <c r="H42" s="136"/>
      <c r="I42" s="136"/>
      <c r="J42" s="136">
        <f>'実質公債費比率（分子）の構造'!M$52</f>
        <v>549</v>
      </c>
      <c r="K42" s="136"/>
      <c r="L42" s="136"/>
      <c r="M42" s="136">
        <f>'実質公債費比率（分子）の構造'!N$52</f>
        <v>561</v>
      </c>
      <c r="N42" s="136"/>
      <c r="O42" s="136"/>
      <c r="P42" s="136">
        <f>'実質公債費比率（分子）の構造'!O$52</f>
        <v>580</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7</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95</v>
      </c>
      <c r="C45" s="136"/>
      <c r="D45" s="136"/>
      <c r="E45" s="136">
        <f>'実質公債費比率（分子）の構造'!L$49</f>
        <v>89</v>
      </c>
      <c r="F45" s="136"/>
      <c r="G45" s="136"/>
      <c r="H45" s="136">
        <f>'実質公債費比率（分子）の構造'!M$49</f>
        <v>49</v>
      </c>
      <c r="I45" s="136"/>
      <c r="J45" s="136"/>
      <c r="K45" s="136">
        <f>'実質公債費比率（分子）の構造'!N$49</f>
        <v>19</v>
      </c>
      <c r="L45" s="136"/>
      <c r="M45" s="136"/>
      <c r="N45" s="136">
        <f>'実質公債費比率（分子）の構造'!O$49</f>
        <v>20</v>
      </c>
      <c r="O45" s="136"/>
      <c r="P45" s="136"/>
    </row>
    <row r="46" spans="1:16" x14ac:dyDescent="0.15">
      <c r="A46" s="136" t="s">
        <v>55</v>
      </c>
      <c r="B46" s="136">
        <f>'実質公債費比率（分子）の構造'!K$48</f>
        <v>329</v>
      </c>
      <c r="C46" s="136"/>
      <c r="D46" s="136"/>
      <c r="E46" s="136">
        <f>'実質公債費比率（分子）の構造'!L$48</f>
        <v>347</v>
      </c>
      <c r="F46" s="136"/>
      <c r="G46" s="136"/>
      <c r="H46" s="136">
        <f>'実質公債費比率（分子）の構造'!M$48</f>
        <v>339</v>
      </c>
      <c r="I46" s="136"/>
      <c r="J46" s="136"/>
      <c r="K46" s="136">
        <f>'実質公債費比率（分子）の構造'!N$48</f>
        <v>347</v>
      </c>
      <c r="L46" s="136"/>
      <c r="M46" s="136"/>
      <c r="N46" s="136">
        <f>'実質公債費比率（分子）の構造'!O$48</f>
        <v>346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473</v>
      </c>
      <c r="C49" s="136"/>
      <c r="D49" s="136"/>
      <c r="E49" s="136">
        <f>'実質公債費比率（分子）の構造'!L$45</f>
        <v>506</v>
      </c>
      <c r="F49" s="136"/>
      <c r="G49" s="136"/>
      <c r="H49" s="136">
        <f>'実質公債費比率（分子）の構造'!M$45</f>
        <v>554</v>
      </c>
      <c r="I49" s="136"/>
      <c r="J49" s="136"/>
      <c r="K49" s="136">
        <f>'実質公債費比率（分子）の構造'!N$45</f>
        <v>597</v>
      </c>
      <c r="L49" s="136"/>
      <c r="M49" s="136"/>
      <c r="N49" s="136">
        <f>'実質公債費比率（分子）の構造'!O$45</f>
        <v>624</v>
      </c>
      <c r="O49" s="136"/>
      <c r="P49" s="136"/>
    </row>
    <row r="50" spans="1:16" x14ac:dyDescent="0.15">
      <c r="A50" s="136" t="s">
        <v>59</v>
      </c>
      <c r="B50" s="136" t="e">
        <f>NA()</f>
        <v>#N/A</v>
      </c>
      <c r="C50" s="136">
        <f>IF(ISNUMBER('実質公債費比率（分子）の構造'!K$53),'実質公債費比率（分子）の構造'!K$53,NA())</f>
        <v>407</v>
      </c>
      <c r="D50" s="136" t="e">
        <f>NA()</f>
        <v>#N/A</v>
      </c>
      <c r="E50" s="136" t="e">
        <f>NA()</f>
        <v>#N/A</v>
      </c>
      <c r="F50" s="136">
        <f>IF(ISNUMBER('実質公債費比率（分子）の構造'!L$53),'実質公債費比率（分子）の構造'!L$53,NA())</f>
        <v>408</v>
      </c>
      <c r="G50" s="136" t="e">
        <f>NA()</f>
        <v>#N/A</v>
      </c>
      <c r="H50" s="136" t="e">
        <f>NA()</f>
        <v>#N/A</v>
      </c>
      <c r="I50" s="136">
        <f>IF(ISNUMBER('実質公債費比率（分子）の構造'!M$53),'実質公債費比率（分子）の構造'!M$53,NA())</f>
        <v>393</v>
      </c>
      <c r="J50" s="136" t="e">
        <f>NA()</f>
        <v>#N/A</v>
      </c>
      <c r="K50" s="136" t="e">
        <f>NA()</f>
        <v>#N/A</v>
      </c>
      <c r="L50" s="136">
        <f>IF(ISNUMBER('実質公債費比率（分子）の構造'!N$53),'実質公債費比率（分子）の構造'!N$53,NA())</f>
        <v>402</v>
      </c>
      <c r="M50" s="136" t="e">
        <f>NA()</f>
        <v>#N/A</v>
      </c>
      <c r="N50" s="136" t="e">
        <f>NA()</f>
        <v>#N/A</v>
      </c>
      <c r="O50" s="136">
        <f>IF(ISNUMBER('実質公債費比率（分子）の構造'!O$53),'実質公債費比率（分子）の構造'!O$53,NA())</f>
        <v>410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7194</v>
      </c>
      <c r="E56" s="135"/>
      <c r="F56" s="135"/>
      <c r="G56" s="135">
        <f>'将来負担比率（分子）の構造'!J$51</f>
        <v>7193</v>
      </c>
      <c r="H56" s="135"/>
      <c r="I56" s="135"/>
      <c r="J56" s="135">
        <f>'将来負担比率（分子）の構造'!K$51</f>
        <v>7018</v>
      </c>
      <c r="K56" s="135"/>
      <c r="L56" s="135"/>
      <c r="M56" s="135">
        <f>'将来負担比率（分子）の構造'!L$51</f>
        <v>6785</v>
      </c>
      <c r="N56" s="135"/>
      <c r="O56" s="135"/>
      <c r="P56" s="135">
        <f>'将来負担比率（分子）の構造'!M$51</f>
        <v>6527</v>
      </c>
    </row>
    <row r="57" spans="1:16" x14ac:dyDescent="0.15">
      <c r="A57" s="135" t="s">
        <v>35</v>
      </c>
      <c r="B57" s="135"/>
      <c r="C57" s="135"/>
      <c r="D57" s="135">
        <f>'将来負担比率（分子）の構造'!I$50</f>
        <v>4</v>
      </c>
      <c r="E57" s="135"/>
      <c r="F57" s="135"/>
      <c r="G57" s="135">
        <f>'将来負担比率（分子）の構造'!J$50</f>
        <v>37</v>
      </c>
      <c r="H57" s="135"/>
      <c r="I57" s="135"/>
      <c r="J57" s="135">
        <f>'将来負担比率（分子）の構造'!K$50</f>
        <v>253</v>
      </c>
      <c r="K57" s="135"/>
      <c r="L57" s="135"/>
      <c r="M57" s="135">
        <f>'将来負担比率（分子）の構造'!L$50</f>
        <v>334</v>
      </c>
      <c r="N57" s="135"/>
      <c r="O57" s="135"/>
      <c r="P57" s="135">
        <f>'将来負担比率（分子）の構造'!M$50</f>
        <v>396</v>
      </c>
    </row>
    <row r="58" spans="1:16" x14ac:dyDescent="0.15">
      <c r="A58" s="135" t="s">
        <v>34</v>
      </c>
      <c r="B58" s="135"/>
      <c r="C58" s="135"/>
      <c r="D58" s="135">
        <f>'将来負担比率（分子）の構造'!I$49</f>
        <v>2838</v>
      </c>
      <c r="E58" s="135"/>
      <c r="F58" s="135"/>
      <c r="G58" s="135">
        <f>'将来負担比率（分子）の構造'!J$49</f>
        <v>2855</v>
      </c>
      <c r="H58" s="135"/>
      <c r="I58" s="135"/>
      <c r="J58" s="135">
        <f>'将来負担比率（分子）の構造'!K$49</f>
        <v>2963</v>
      </c>
      <c r="K58" s="135"/>
      <c r="L58" s="135"/>
      <c r="M58" s="135">
        <f>'将来負担比率（分子）の構造'!L$49</f>
        <v>2947</v>
      </c>
      <c r="N58" s="135"/>
      <c r="O58" s="135"/>
      <c r="P58" s="135">
        <f>'将来負担比率（分子）の構造'!M$49</f>
        <v>2521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206</v>
      </c>
      <c r="C62" s="135"/>
      <c r="D62" s="135"/>
      <c r="E62" s="135">
        <f>'将来負担比率（分子）の構造'!J$45</f>
        <v>207</v>
      </c>
      <c r="F62" s="135"/>
      <c r="G62" s="135"/>
      <c r="H62" s="135">
        <f>'将来負担比率（分子）の構造'!K$45</f>
        <v>226</v>
      </c>
      <c r="I62" s="135"/>
      <c r="J62" s="135"/>
      <c r="K62" s="135">
        <f>'将来負担比率（分子）の構造'!L$45</f>
        <v>251</v>
      </c>
      <c r="L62" s="135"/>
      <c r="M62" s="135"/>
      <c r="N62" s="135">
        <f>'将来負担比率（分子）の構造'!M$45</f>
        <v>161</v>
      </c>
      <c r="O62" s="135"/>
      <c r="P62" s="135"/>
    </row>
    <row r="63" spans="1:16" x14ac:dyDescent="0.15">
      <c r="A63" s="135" t="s">
        <v>28</v>
      </c>
      <c r="B63" s="135">
        <f>'将来負担比率（分子）の構造'!I$44</f>
        <v>258</v>
      </c>
      <c r="C63" s="135"/>
      <c r="D63" s="135"/>
      <c r="E63" s="135">
        <f>'将来負担比率（分子）の構造'!J$44</f>
        <v>174</v>
      </c>
      <c r="F63" s="135"/>
      <c r="G63" s="135"/>
      <c r="H63" s="135">
        <f>'将来負担比率（分子）の構造'!K$44</f>
        <v>128</v>
      </c>
      <c r="I63" s="135"/>
      <c r="J63" s="135"/>
      <c r="K63" s="135">
        <f>'将来負担比率（分子）の構造'!L$44</f>
        <v>120</v>
      </c>
      <c r="L63" s="135"/>
      <c r="M63" s="135"/>
      <c r="N63" s="135">
        <f>'将来負担比率（分子）の構造'!M$44</f>
        <v>163</v>
      </c>
      <c r="O63" s="135"/>
      <c r="P63" s="135"/>
    </row>
    <row r="64" spans="1:16" x14ac:dyDescent="0.15">
      <c r="A64" s="135" t="s">
        <v>27</v>
      </c>
      <c r="B64" s="135">
        <f>'将来負担比率（分子）の構造'!I$43</f>
        <v>4879</v>
      </c>
      <c r="C64" s="135"/>
      <c r="D64" s="135"/>
      <c r="E64" s="135">
        <f>'将来負担比率（分子）の構造'!J$43</f>
        <v>5190</v>
      </c>
      <c r="F64" s="135"/>
      <c r="G64" s="135"/>
      <c r="H64" s="135">
        <f>'将来負担比率（分子）の構造'!K$43</f>
        <v>5200</v>
      </c>
      <c r="I64" s="135"/>
      <c r="J64" s="135"/>
      <c r="K64" s="135">
        <f>'将来負担比率（分子）の構造'!L$43</f>
        <v>5108</v>
      </c>
      <c r="L64" s="135"/>
      <c r="M64" s="135"/>
      <c r="N64" s="135">
        <f>'将来負担比率（分子）の構造'!M$43</f>
        <v>4812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7131</v>
      </c>
      <c r="C66" s="135"/>
      <c r="D66" s="135"/>
      <c r="E66" s="135">
        <f>'将来負担比率（分子）の構造'!J$41</f>
        <v>7139</v>
      </c>
      <c r="F66" s="135"/>
      <c r="G66" s="135"/>
      <c r="H66" s="135">
        <f>'将来負担比率（分子）の構造'!K$41</f>
        <v>7162</v>
      </c>
      <c r="I66" s="135"/>
      <c r="J66" s="135"/>
      <c r="K66" s="135">
        <f>'将来負担比率（分子）の構造'!L$41</f>
        <v>6855</v>
      </c>
      <c r="L66" s="135"/>
      <c r="M66" s="135"/>
      <c r="N66" s="135">
        <f>'将来負担比率（分子）の構造'!M$41</f>
        <v>6625</v>
      </c>
      <c r="O66" s="135"/>
      <c r="P66" s="135"/>
    </row>
    <row r="67" spans="1:16" x14ac:dyDescent="0.15">
      <c r="A67" s="135" t="s">
        <v>63</v>
      </c>
      <c r="B67" s="135" t="e">
        <f>NA()</f>
        <v>#N/A</v>
      </c>
      <c r="C67" s="135">
        <f>IF(ISNUMBER('将来負担比率（分子）の構造'!I$52), IF('将来負担比率（分子）の構造'!I$52 &lt; 0, 0, '将来負担比率（分子）の構造'!I$52), NA())</f>
        <v>2438</v>
      </c>
      <c r="D67" s="135" t="e">
        <f>NA()</f>
        <v>#N/A</v>
      </c>
      <c r="E67" s="135" t="e">
        <f>NA()</f>
        <v>#N/A</v>
      </c>
      <c r="F67" s="135">
        <f>IF(ISNUMBER('将来負担比率（分子）の構造'!J$52), IF('将来負担比率（分子）の構造'!J$52 &lt; 0, 0, '将来負担比率（分子）の構造'!J$52), NA())</f>
        <v>2624</v>
      </c>
      <c r="G67" s="135" t="e">
        <f>NA()</f>
        <v>#N/A</v>
      </c>
      <c r="H67" s="135" t="e">
        <f>NA()</f>
        <v>#N/A</v>
      </c>
      <c r="I67" s="135">
        <f>IF(ISNUMBER('将来負担比率（分子）の構造'!K$52), IF('将来負担比率（分子）の構造'!K$52 &lt; 0, 0, '将来負担比率（分子）の構造'!K$52), NA())</f>
        <v>2482</v>
      </c>
      <c r="J67" s="135" t="e">
        <f>NA()</f>
        <v>#N/A</v>
      </c>
      <c r="K67" s="135" t="e">
        <f>NA()</f>
        <v>#N/A</v>
      </c>
      <c r="L67" s="135">
        <f>IF(ISNUMBER('将来負担比率（分子）の構造'!L$52), IF('将来負担比率（分子）の構造'!L$52 &lt; 0, 0, '将来負担比率（分子）の構造'!L$52), NA())</f>
        <v>2268</v>
      </c>
      <c r="M67" s="135" t="e">
        <f>NA()</f>
        <v>#N/A</v>
      </c>
      <c r="N67" s="135" t="e">
        <f>NA()</f>
        <v>#N/A</v>
      </c>
      <c r="O67" s="135">
        <f>IF(ISNUMBER('将来負担比率（分子）の構造'!M$52), IF('将来負担比率（分子）の構造'!M$52 &lt; 0, 0, '将来負担比率（分子）の構造'!M$52), NA())</f>
        <v>2317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4232288</v>
      </c>
      <c r="S5" s="637"/>
      <c r="T5" s="637"/>
      <c r="U5" s="637"/>
      <c r="V5" s="637"/>
      <c r="W5" s="637"/>
      <c r="X5" s="637"/>
      <c r="Y5" s="684"/>
      <c r="Z5" s="697">
        <v>54.6</v>
      </c>
      <c r="AA5" s="697"/>
      <c r="AB5" s="697"/>
      <c r="AC5" s="697"/>
      <c r="AD5" s="698">
        <v>4232288</v>
      </c>
      <c r="AE5" s="698"/>
      <c r="AF5" s="698"/>
      <c r="AG5" s="698"/>
      <c r="AH5" s="698"/>
      <c r="AI5" s="698"/>
      <c r="AJ5" s="698"/>
      <c r="AK5" s="698"/>
      <c r="AL5" s="685">
        <v>91.6</v>
      </c>
      <c r="AM5" s="654"/>
      <c r="AN5" s="654"/>
      <c r="AO5" s="686"/>
      <c r="AP5" s="673" t="s">
        <v>209</v>
      </c>
      <c r="AQ5" s="674"/>
      <c r="AR5" s="674"/>
      <c r="AS5" s="674"/>
      <c r="AT5" s="674"/>
      <c r="AU5" s="674"/>
      <c r="AV5" s="674"/>
      <c r="AW5" s="674"/>
      <c r="AX5" s="674"/>
      <c r="AY5" s="674"/>
      <c r="AZ5" s="674"/>
      <c r="BA5" s="674"/>
      <c r="BB5" s="674"/>
      <c r="BC5" s="674"/>
      <c r="BD5" s="674"/>
      <c r="BE5" s="674"/>
      <c r="BF5" s="675"/>
      <c r="BG5" s="586">
        <v>4232288</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53056</v>
      </c>
      <c r="S6" s="587"/>
      <c r="T6" s="587"/>
      <c r="U6" s="587"/>
      <c r="V6" s="587"/>
      <c r="W6" s="587"/>
      <c r="X6" s="587"/>
      <c r="Y6" s="588"/>
      <c r="Z6" s="639">
        <v>0.7</v>
      </c>
      <c r="AA6" s="639"/>
      <c r="AB6" s="639"/>
      <c r="AC6" s="639"/>
      <c r="AD6" s="640">
        <v>53056</v>
      </c>
      <c r="AE6" s="640"/>
      <c r="AF6" s="640"/>
      <c r="AG6" s="640"/>
      <c r="AH6" s="640"/>
      <c r="AI6" s="640"/>
      <c r="AJ6" s="640"/>
      <c r="AK6" s="640"/>
      <c r="AL6" s="609">
        <v>1.1000000000000001</v>
      </c>
      <c r="AM6" s="641"/>
      <c r="AN6" s="641"/>
      <c r="AO6" s="642"/>
      <c r="AP6" s="583" t="s">
        <v>215</v>
      </c>
      <c r="AQ6" s="584"/>
      <c r="AR6" s="584"/>
      <c r="AS6" s="584"/>
      <c r="AT6" s="584"/>
      <c r="AU6" s="584"/>
      <c r="AV6" s="584"/>
      <c r="AW6" s="584"/>
      <c r="AX6" s="584"/>
      <c r="AY6" s="584"/>
      <c r="AZ6" s="584"/>
      <c r="BA6" s="584"/>
      <c r="BB6" s="584"/>
      <c r="BC6" s="584"/>
      <c r="BD6" s="584"/>
      <c r="BE6" s="584"/>
      <c r="BF6" s="585"/>
      <c r="BG6" s="586">
        <v>4232288</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92310</v>
      </c>
      <c r="CS6" s="587"/>
      <c r="CT6" s="587"/>
      <c r="CU6" s="587"/>
      <c r="CV6" s="587"/>
      <c r="CW6" s="587"/>
      <c r="CX6" s="587"/>
      <c r="CY6" s="588"/>
      <c r="CZ6" s="639">
        <v>1.2</v>
      </c>
      <c r="DA6" s="639"/>
      <c r="DB6" s="639"/>
      <c r="DC6" s="639"/>
      <c r="DD6" s="592" t="s">
        <v>210</v>
      </c>
      <c r="DE6" s="587"/>
      <c r="DF6" s="587"/>
      <c r="DG6" s="587"/>
      <c r="DH6" s="587"/>
      <c r="DI6" s="587"/>
      <c r="DJ6" s="587"/>
      <c r="DK6" s="587"/>
      <c r="DL6" s="587"/>
      <c r="DM6" s="587"/>
      <c r="DN6" s="587"/>
      <c r="DO6" s="587"/>
      <c r="DP6" s="588"/>
      <c r="DQ6" s="592">
        <v>92310</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5182</v>
      </c>
      <c r="S7" s="587"/>
      <c r="T7" s="587"/>
      <c r="U7" s="587"/>
      <c r="V7" s="587"/>
      <c r="W7" s="587"/>
      <c r="X7" s="587"/>
      <c r="Y7" s="588"/>
      <c r="Z7" s="639">
        <v>0.1</v>
      </c>
      <c r="AA7" s="639"/>
      <c r="AB7" s="639"/>
      <c r="AC7" s="639"/>
      <c r="AD7" s="640">
        <v>5182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1483711</v>
      </c>
      <c r="BH7" s="587"/>
      <c r="BI7" s="587"/>
      <c r="BJ7" s="587"/>
      <c r="BK7" s="587"/>
      <c r="BL7" s="587"/>
      <c r="BM7" s="587"/>
      <c r="BN7" s="588"/>
      <c r="BO7" s="639">
        <v>35.1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1222650</v>
      </c>
      <c r="CS7" s="587"/>
      <c r="CT7" s="587"/>
      <c r="CU7" s="587"/>
      <c r="CV7" s="587"/>
      <c r="CW7" s="587"/>
      <c r="CX7" s="587"/>
      <c r="CY7" s="588"/>
      <c r="CZ7" s="639">
        <v>16.399999999999999</v>
      </c>
      <c r="DA7" s="639"/>
      <c r="DB7" s="639"/>
      <c r="DC7" s="639"/>
      <c r="DD7" s="592">
        <v>14528</v>
      </c>
      <c r="DE7" s="587"/>
      <c r="DF7" s="587"/>
      <c r="DG7" s="587"/>
      <c r="DH7" s="587"/>
      <c r="DI7" s="587"/>
      <c r="DJ7" s="587"/>
      <c r="DK7" s="587"/>
      <c r="DL7" s="587"/>
      <c r="DM7" s="587"/>
      <c r="DN7" s="587"/>
      <c r="DO7" s="587"/>
      <c r="DP7" s="588"/>
      <c r="DQ7" s="592">
        <v>1165744</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9644</v>
      </c>
      <c r="S8" s="587"/>
      <c r="T8" s="587"/>
      <c r="U8" s="587"/>
      <c r="V8" s="587"/>
      <c r="W8" s="587"/>
      <c r="X8" s="587"/>
      <c r="Y8" s="588"/>
      <c r="Z8" s="639">
        <v>0.1</v>
      </c>
      <c r="AA8" s="639"/>
      <c r="AB8" s="639"/>
      <c r="AC8" s="639"/>
      <c r="AD8" s="640">
        <v>9644</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26909</v>
      </c>
      <c r="BH8" s="587"/>
      <c r="BI8" s="587"/>
      <c r="BJ8" s="587"/>
      <c r="BK8" s="587"/>
      <c r="BL8" s="587"/>
      <c r="BM8" s="587"/>
      <c r="BN8" s="588"/>
      <c r="BO8" s="639">
        <v>0.6</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2235402</v>
      </c>
      <c r="CS8" s="587"/>
      <c r="CT8" s="587"/>
      <c r="CU8" s="587"/>
      <c r="CV8" s="587"/>
      <c r="CW8" s="587"/>
      <c r="CX8" s="587"/>
      <c r="CY8" s="588"/>
      <c r="CZ8" s="639">
        <v>30</v>
      </c>
      <c r="DA8" s="639"/>
      <c r="DB8" s="639"/>
      <c r="DC8" s="639"/>
      <c r="DD8" s="592">
        <v>84579</v>
      </c>
      <c r="DE8" s="587"/>
      <c r="DF8" s="587"/>
      <c r="DG8" s="587"/>
      <c r="DH8" s="587"/>
      <c r="DI8" s="587"/>
      <c r="DJ8" s="587"/>
      <c r="DK8" s="587"/>
      <c r="DL8" s="587"/>
      <c r="DM8" s="587"/>
      <c r="DN8" s="587"/>
      <c r="DO8" s="587"/>
      <c r="DP8" s="588"/>
      <c r="DQ8" s="592">
        <v>1137044</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15022</v>
      </c>
      <c r="S9" s="587"/>
      <c r="T9" s="587"/>
      <c r="U9" s="587"/>
      <c r="V9" s="587"/>
      <c r="W9" s="587"/>
      <c r="X9" s="587"/>
      <c r="Y9" s="588"/>
      <c r="Z9" s="639">
        <v>0.2</v>
      </c>
      <c r="AA9" s="639"/>
      <c r="AB9" s="639"/>
      <c r="AC9" s="639"/>
      <c r="AD9" s="640">
        <v>15022</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1042656</v>
      </c>
      <c r="BH9" s="587"/>
      <c r="BI9" s="587"/>
      <c r="BJ9" s="587"/>
      <c r="BK9" s="587"/>
      <c r="BL9" s="587"/>
      <c r="BM9" s="587"/>
      <c r="BN9" s="588"/>
      <c r="BO9" s="639">
        <v>24.6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516023</v>
      </c>
      <c r="CS9" s="587"/>
      <c r="CT9" s="587"/>
      <c r="CU9" s="587"/>
      <c r="CV9" s="587"/>
      <c r="CW9" s="587"/>
      <c r="CX9" s="587"/>
      <c r="CY9" s="588"/>
      <c r="CZ9" s="639">
        <v>6.9</v>
      </c>
      <c r="DA9" s="639"/>
      <c r="DB9" s="639"/>
      <c r="DC9" s="639"/>
      <c r="DD9" s="592">
        <v>2804</v>
      </c>
      <c r="DE9" s="587"/>
      <c r="DF9" s="587"/>
      <c r="DG9" s="587"/>
      <c r="DH9" s="587"/>
      <c r="DI9" s="587"/>
      <c r="DJ9" s="587"/>
      <c r="DK9" s="587"/>
      <c r="DL9" s="587"/>
      <c r="DM9" s="587"/>
      <c r="DN9" s="587"/>
      <c r="DO9" s="587"/>
      <c r="DP9" s="588"/>
      <c r="DQ9" s="592">
        <v>493307</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255019</v>
      </c>
      <c r="S10" s="587"/>
      <c r="T10" s="587"/>
      <c r="U10" s="587"/>
      <c r="V10" s="587"/>
      <c r="W10" s="587"/>
      <c r="X10" s="587"/>
      <c r="Y10" s="588"/>
      <c r="Z10" s="639">
        <v>3.3</v>
      </c>
      <c r="AA10" s="639"/>
      <c r="AB10" s="639"/>
      <c r="AC10" s="639"/>
      <c r="AD10" s="640">
        <v>255019</v>
      </c>
      <c r="AE10" s="640"/>
      <c r="AF10" s="640"/>
      <c r="AG10" s="640"/>
      <c r="AH10" s="640"/>
      <c r="AI10" s="640"/>
      <c r="AJ10" s="640"/>
      <c r="AK10" s="640"/>
      <c r="AL10" s="609">
        <v>5.5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142558</v>
      </c>
      <c r="BH10" s="587"/>
      <c r="BI10" s="587"/>
      <c r="BJ10" s="587"/>
      <c r="BK10" s="587"/>
      <c r="BL10" s="587"/>
      <c r="BM10" s="587"/>
      <c r="BN10" s="588"/>
      <c r="BO10" s="639">
        <v>3.4</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2450</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2244</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271588</v>
      </c>
      <c r="BH11" s="587"/>
      <c r="BI11" s="587"/>
      <c r="BJ11" s="587"/>
      <c r="BK11" s="587"/>
      <c r="BL11" s="587"/>
      <c r="BM11" s="587"/>
      <c r="BN11" s="588"/>
      <c r="BO11" s="639">
        <v>6.4</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65864</v>
      </c>
      <c r="CS11" s="587"/>
      <c r="CT11" s="587"/>
      <c r="CU11" s="587"/>
      <c r="CV11" s="587"/>
      <c r="CW11" s="587"/>
      <c r="CX11" s="587"/>
      <c r="CY11" s="588"/>
      <c r="CZ11" s="639">
        <v>0.9</v>
      </c>
      <c r="DA11" s="639"/>
      <c r="DB11" s="639"/>
      <c r="DC11" s="639"/>
      <c r="DD11" s="592">
        <v>13430</v>
      </c>
      <c r="DE11" s="587"/>
      <c r="DF11" s="587"/>
      <c r="DG11" s="587"/>
      <c r="DH11" s="587"/>
      <c r="DI11" s="587"/>
      <c r="DJ11" s="587"/>
      <c r="DK11" s="587"/>
      <c r="DL11" s="587"/>
      <c r="DM11" s="587"/>
      <c r="DN11" s="587"/>
      <c r="DO11" s="587"/>
      <c r="DP11" s="588"/>
      <c r="DQ11" s="592">
        <v>56594</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2382007</v>
      </c>
      <c r="BH12" s="587"/>
      <c r="BI12" s="587"/>
      <c r="BJ12" s="587"/>
      <c r="BK12" s="587"/>
      <c r="BL12" s="587"/>
      <c r="BM12" s="587"/>
      <c r="BN12" s="588"/>
      <c r="BO12" s="639">
        <v>56.3</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20795</v>
      </c>
      <c r="CS12" s="587"/>
      <c r="CT12" s="587"/>
      <c r="CU12" s="587"/>
      <c r="CV12" s="587"/>
      <c r="CW12" s="587"/>
      <c r="CX12" s="587"/>
      <c r="CY12" s="588"/>
      <c r="CZ12" s="639">
        <v>0.3</v>
      </c>
      <c r="DA12" s="639"/>
      <c r="DB12" s="639"/>
      <c r="DC12" s="639"/>
      <c r="DD12" s="592" t="s">
        <v>112</v>
      </c>
      <c r="DE12" s="587"/>
      <c r="DF12" s="587"/>
      <c r="DG12" s="587"/>
      <c r="DH12" s="587"/>
      <c r="DI12" s="587"/>
      <c r="DJ12" s="587"/>
      <c r="DK12" s="587"/>
      <c r="DL12" s="587"/>
      <c r="DM12" s="587"/>
      <c r="DN12" s="587"/>
      <c r="DO12" s="587"/>
      <c r="DP12" s="588"/>
      <c r="DQ12" s="592">
        <v>20795</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16314</v>
      </c>
      <c r="S13" s="587"/>
      <c r="T13" s="587"/>
      <c r="U13" s="587"/>
      <c r="V13" s="587"/>
      <c r="W13" s="587"/>
      <c r="X13" s="587"/>
      <c r="Y13" s="588"/>
      <c r="Z13" s="639">
        <v>0.2</v>
      </c>
      <c r="AA13" s="639"/>
      <c r="AB13" s="639"/>
      <c r="AC13" s="639"/>
      <c r="AD13" s="640">
        <v>16314</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2374521</v>
      </c>
      <c r="BH13" s="587"/>
      <c r="BI13" s="587"/>
      <c r="BJ13" s="587"/>
      <c r="BK13" s="587"/>
      <c r="BL13" s="587"/>
      <c r="BM13" s="587"/>
      <c r="BN13" s="588"/>
      <c r="BO13" s="639">
        <v>56.1</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1515502</v>
      </c>
      <c r="CS13" s="587"/>
      <c r="CT13" s="587"/>
      <c r="CU13" s="587"/>
      <c r="CV13" s="587"/>
      <c r="CW13" s="587"/>
      <c r="CX13" s="587"/>
      <c r="CY13" s="588"/>
      <c r="CZ13" s="639">
        <v>20.3</v>
      </c>
      <c r="DA13" s="639"/>
      <c r="DB13" s="639"/>
      <c r="DC13" s="639"/>
      <c r="DD13" s="592">
        <v>875540</v>
      </c>
      <c r="DE13" s="587"/>
      <c r="DF13" s="587"/>
      <c r="DG13" s="587"/>
      <c r="DH13" s="587"/>
      <c r="DI13" s="587"/>
      <c r="DJ13" s="587"/>
      <c r="DK13" s="587"/>
      <c r="DL13" s="587"/>
      <c r="DM13" s="587"/>
      <c r="DN13" s="587"/>
      <c r="DO13" s="587"/>
      <c r="DP13" s="588"/>
      <c r="DQ13" s="592">
        <v>825796</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41805</v>
      </c>
      <c r="BH14" s="587"/>
      <c r="BI14" s="587"/>
      <c r="BJ14" s="587"/>
      <c r="BK14" s="587"/>
      <c r="BL14" s="587"/>
      <c r="BM14" s="587"/>
      <c r="BN14" s="588"/>
      <c r="BO14" s="639">
        <v>1</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320739</v>
      </c>
      <c r="CS14" s="587"/>
      <c r="CT14" s="587"/>
      <c r="CU14" s="587"/>
      <c r="CV14" s="587"/>
      <c r="CW14" s="587"/>
      <c r="CX14" s="587"/>
      <c r="CY14" s="588"/>
      <c r="CZ14" s="639">
        <v>4.3</v>
      </c>
      <c r="DA14" s="639"/>
      <c r="DB14" s="639"/>
      <c r="DC14" s="639"/>
      <c r="DD14" s="592">
        <v>80903</v>
      </c>
      <c r="DE14" s="587"/>
      <c r="DF14" s="587"/>
      <c r="DG14" s="587"/>
      <c r="DH14" s="587"/>
      <c r="DI14" s="587"/>
      <c r="DJ14" s="587"/>
      <c r="DK14" s="587"/>
      <c r="DL14" s="587"/>
      <c r="DM14" s="587"/>
      <c r="DN14" s="587"/>
      <c r="DO14" s="587"/>
      <c r="DP14" s="588"/>
      <c r="DQ14" s="592">
        <v>249181</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13954</v>
      </c>
      <c r="S15" s="587"/>
      <c r="T15" s="587"/>
      <c r="U15" s="587"/>
      <c r="V15" s="587"/>
      <c r="W15" s="587"/>
      <c r="X15" s="587"/>
      <c r="Y15" s="588"/>
      <c r="Z15" s="639">
        <v>0.2</v>
      </c>
      <c r="AA15" s="639"/>
      <c r="AB15" s="639"/>
      <c r="AC15" s="639"/>
      <c r="AD15" s="640">
        <v>13954</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324765</v>
      </c>
      <c r="BH15" s="587"/>
      <c r="BI15" s="587"/>
      <c r="BJ15" s="587"/>
      <c r="BK15" s="587"/>
      <c r="BL15" s="587"/>
      <c r="BM15" s="587"/>
      <c r="BN15" s="588"/>
      <c r="BO15" s="639">
        <v>7.7</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841877</v>
      </c>
      <c r="CS15" s="587"/>
      <c r="CT15" s="587"/>
      <c r="CU15" s="587"/>
      <c r="CV15" s="587"/>
      <c r="CW15" s="587"/>
      <c r="CX15" s="587"/>
      <c r="CY15" s="588"/>
      <c r="CZ15" s="639">
        <v>11.3</v>
      </c>
      <c r="DA15" s="639"/>
      <c r="DB15" s="639"/>
      <c r="DC15" s="639"/>
      <c r="DD15" s="592">
        <v>59362</v>
      </c>
      <c r="DE15" s="587"/>
      <c r="DF15" s="587"/>
      <c r="DG15" s="587"/>
      <c r="DH15" s="587"/>
      <c r="DI15" s="587"/>
      <c r="DJ15" s="587"/>
      <c r="DK15" s="587"/>
      <c r="DL15" s="587"/>
      <c r="DM15" s="587"/>
      <c r="DN15" s="587"/>
      <c r="DO15" s="587"/>
      <c r="DP15" s="588"/>
      <c r="DQ15" s="592">
        <v>741329</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2584</v>
      </c>
      <c r="S16" s="587"/>
      <c r="T16" s="587"/>
      <c r="U16" s="587"/>
      <c r="V16" s="587"/>
      <c r="W16" s="587"/>
      <c r="X16" s="587"/>
      <c r="Y16" s="588"/>
      <c r="Z16" s="639">
        <v>0</v>
      </c>
      <c r="AA16" s="639"/>
      <c r="AB16" s="639"/>
      <c r="AC16" s="639"/>
      <c r="AD16" s="640" t="s">
        <v>112</v>
      </c>
      <c r="AE16" s="640"/>
      <c r="AF16" s="640"/>
      <c r="AG16" s="640"/>
      <c r="AH16" s="640"/>
      <c r="AI16" s="640"/>
      <c r="AJ16" s="640"/>
      <c r="AK16" s="640"/>
      <c r="AL16" s="609" t="s">
        <v>112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624429</v>
      </c>
      <c r="CS17" s="587"/>
      <c r="CT17" s="587"/>
      <c r="CU17" s="587"/>
      <c r="CV17" s="587"/>
      <c r="CW17" s="587"/>
      <c r="CX17" s="587"/>
      <c r="CY17" s="588"/>
      <c r="CZ17" s="639">
        <v>8.4</v>
      </c>
      <c r="DA17" s="639"/>
      <c r="DB17" s="639"/>
      <c r="DC17" s="639"/>
      <c r="DD17" s="592" t="s">
        <v>112</v>
      </c>
      <c r="DE17" s="587"/>
      <c r="DF17" s="587"/>
      <c r="DG17" s="587"/>
      <c r="DH17" s="587"/>
      <c r="DI17" s="587"/>
      <c r="DJ17" s="587"/>
      <c r="DK17" s="587"/>
      <c r="DL17" s="587"/>
      <c r="DM17" s="587"/>
      <c r="DN17" s="587"/>
      <c r="DO17" s="587"/>
      <c r="DP17" s="588"/>
      <c r="DQ17" s="592">
        <v>593094</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2583</v>
      </c>
      <c r="S18" s="587"/>
      <c r="T18" s="587"/>
      <c r="U18" s="587"/>
      <c r="V18" s="587"/>
      <c r="W18" s="587"/>
      <c r="X18" s="587"/>
      <c r="Y18" s="588"/>
      <c r="Z18" s="639">
        <v>0</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4603063</v>
      </c>
      <c r="S20" s="587"/>
      <c r="T20" s="587"/>
      <c r="U20" s="587"/>
      <c r="V20" s="587"/>
      <c r="W20" s="587"/>
      <c r="X20" s="587"/>
      <c r="Y20" s="588"/>
      <c r="Z20" s="639">
        <v>59.4</v>
      </c>
      <c r="AA20" s="639"/>
      <c r="AB20" s="639"/>
      <c r="AC20" s="639"/>
      <c r="AD20" s="640">
        <v>4600479</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7458041</v>
      </c>
      <c r="CS20" s="587"/>
      <c r="CT20" s="587"/>
      <c r="CU20" s="587"/>
      <c r="CV20" s="587"/>
      <c r="CW20" s="587"/>
      <c r="CX20" s="587"/>
      <c r="CY20" s="588"/>
      <c r="CZ20" s="639">
        <v>100</v>
      </c>
      <c r="DA20" s="639"/>
      <c r="DB20" s="639"/>
      <c r="DC20" s="639"/>
      <c r="DD20" s="592">
        <v>1131146</v>
      </c>
      <c r="DE20" s="587"/>
      <c r="DF20" s="587"/>
      <c r="DG20" s="587"/>
      <c r="DH20" s="587"/>
      <c r="DI20" s="587"/>
      <c r="DJ20" s="587"/>
      <c r="DK20" s="587"/>
      <c r="DL20" s="587"/>
      <c r="DM20" s="587"/>
      <c r="DN20" s="587"/>
      <c r="DO20" s="587"/>
      <c r="DP20" s="588"/>
      <c r="DQ20" s="592">
        <v>5377438</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5546</v>
      </c>
      <c r="S21" s="587"/>
      <c r="T21" s="587"/>
      <c r="U21" s="587"/>
      <c r="V21" s="587"/>
      <c r="W21" s="587"/>
      <c r="X21" s="587"/>
      <c r="Y21" s="588"/>
      <c r="Z21" s="639">
        <v>0.1</v>
      </c>
      <c r="AA21" s="639"/>
      <c r="AB21" s="639"/>
      <c r="AC21" s="639"/>
      <c r="AD21" s="640">
        <v>5546</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207436</v>
      </c>
      <c r="S22" s="587"/>
      <c r="T22" s="587"/>
      <c r="U22" s="587"/>
      <c r="V22" s="587"/>
      <c r="W22" s="587"/>
      <c r="X22" s="587"/>
      <c r="Y22" s="588"/>
      <c r="Z22" s="639">
        <v>2.7</v>
      </c>
      <c r="AA22" s="639"/>
      <c r="AB22" s="639"/>
      <c r="AC22" s="639"/>
      <c r="AD22" s="640">
        <v>1521</v>
      </c>
      <c r="AE22" s="640"/>
      <c r="AF22" s="640"/>
      <c r="AG22" s="640"/>
      <c r="AH22" s="640"/>
      <c r="AI22" s="640"/>
      <c r="AJ22" s="640"/>
      <c r="AK22" s="640"/>
      <c r="AL22" s="609">
        <v>0</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55547</v>
      </c>
      <c r="S23" s="587"/>
      <c r="T23" s="587"/>
      <c r="U23" s="587"/>
      <c r="V23" s="587"/>
      <c r="W23" s="587"/>
      <c r="X23" s="587"/>
      <c r="Y23" s="588"/>
      <c r="Z23" s="639">
        <v>0.7</v>
      </c>
      <c r="AA23" s="639"/>
      <c r="AB23" s="639"/>
      <c r="AC23" s="639"/>
      <c r="AD23" s="640">
        <v>5205</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10528</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2784537</v>
      </c>
      <c r="CS24" s="637"/>
      <c r="CT24" s="637"/>
      <c r="CU24" s="637"/>
      <c r="CV24" s="637"/>
      <c r="CW24" s="637"/>
      <c r="CX24" s="637"/>
      <c r="CY24" s="684"/>
      <c r="CZ24" s="688">
        <v>37.299999999999997</v>
      </c>
      <c r="DA24" s="689"/>
      <c r="DB24" s="689"/>
      <c r="DC24" s="690"/>
      <c r="DD24" s="683">
        <v>1832542</v>
      </c>
      <c r="DE24" s="637"/>
      <c r="DF24" s="637"/>
      <c r="DG24" s="637"/>
      <c r="DH24" s="637"/>
      <c r="DI24" s="637"/>
      <c r="DJ24" s="637"/>
      <c r="DK24" s="684"/>
      <c r="DL24" s="683">
        <v>1810392</v>
      </c>
      <c r="DM24" s="637"/>
      <c r="DN24" s="637"/>
      <c r="DO24" s="637"/>
      <c r="DP24" s="637"/>
      <c r="DQ24" s="637"/>
      <c r="DR24" s="637"/>
      <c r="DS24" s="637"/>
      <c r="DT24" s="637"/>
      <c r="DU24" s="637"/>
      <c r="DV24" s="684"/>
      <c r="DW24" s="685">
        <v>39.200000000000003</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1006060</v>
      </c>
      <c r="S25" s="587"/>
      <c r="T25" s="587"/>
      <c r="U25" s="587"/>
      <c r="V25" s="587"/>
      <c r="W25" s="587"/>
      <c r="X25" s="587"/>
      <c r="Y25" s="588"/>
      <c r="Z25" s="639">
        <v>13</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786851</v>
      </c>
      <c r="CS25" s="605"/>
      <c r="CT25" s="605"/>
      <c r="CU25" s="605"/>
      <c r="CV25" s="605"/>
      <c r="CW25" s="605"/>
      <c r="CX25" s="605"/>
      <c r="CY25" s="606"/>
      <c r="CZ25" s="589">
        <v>10.6</v>
      </c>
      <c r="DA25" s="607"/>
      <c r="DB25" s="607"/>
      <c r="DC25" s="608"/>
      <c r="DD25" s="592">
        <v>753437</v>
      </c>
      <c r="DE25" s="605"/>
      <c r="DF25" s="605"/>
      <c r="DG25" s="605"/>
      <c r="DH25" s="605"/>
      <c r="DI25" s="605"/>
      <c r="DJ25" s="605"/>
      <c r="DK25" s="606"/>
      <c r="DL25" s="592">
        <v>731287</v>
      </c>
      <c r="DM25" s="605"/>
      <c r="DN25" s="605"/>
      <c r="DO25" s="605"/>
      <c r="DP25" s="605"/>
      <c r="DQ25" s="605"/>
      <c r="DR25" s="605"/>
      <c r="DS25" s="605"/>
      <c r="DT25" s="605"/>
      <c r="DU25" s="605"/>
      <c r="DV25" s="606"/>
      <c r="DW25" s="609">
        <v>15.8</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490361</v>
      </c>
      <c r="CS26" s="587"/>
      <c r="CT26" s="587"/>
      <c r="CU26" s="587"/>
      <c r="CV26" s="587"/>
      <c r="CW26" s="587"/>
      <c r="CX26" s="587"/>
      <c r="CY26" s="588"/>
      <c r="CZ26" s="589">
        <v>6.6</v>
      </c>
      <c r="DA26" s="607"/>
      <c r="DB26" s="607"/>
      <c r="DC26" s="608"/>
      <c r="DD26" s="592">
        <v>458440</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497963</v>
      </c>
      <c r="S27" s="587"/>
      <c r="T27" s="587"/>
      <c r="U27" s="587"/>
      <c r="V27" s="587"/>
      <c r="W27" s="587"/>
      <c r="X27" s="587"/>
      <c r="Y27" s="588"/>
      <c r="Z27" s="639">
        <v>6.4</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4232288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1373257</v>
      </c>
      <c r="CS27" s="605"/>
      <c r="CT27" s="605"/>
      <c r="CU27" s="605"/>
      <c r="CV27" s="605"/>
      <c r="CW27" s="605"/>
      <c r="CX27" s="605"/>
      <c r="CY27" s="606"/>
      <c r="CZ27" s="589">
        <v>18.399999999999999</v>
      </c>
      <c r="DA27" s="607"/>
      <c r="DB27" s="607"/>
      <c r="DC27" s="608"/>
      <c r="DD27" s="592">
        <v>486011</v>
      </c>
      <c r="DE27" s="605"/>
      <c r="DF27" s="605"/>
      <c r="DG27" s="605"/>
      <c r="DH27" s="605"/>
      <c r="DI27" s="605"/>
      <c r="DJ27" s="605"/>
      <c r="DK27" s="606"/>
      <c r="DL27" s="592">
        <v>486011</v>
      </c>
      <c r="DM27" s="605"/>
      <c r="DN27" s="605"/>
      <c r="DO27" s="605"/>
      <c r="DP27" s="605"/>
      <c r="DQ27" s="605"/>
      <c r="DR27" s="605"/>
      <c r="DS27" s="605"/>
      <c r="DT27" s="605"/>
      <c r="DU27" s="605"/>
      <c r="DV27" s="606"/>
      <c r="DW27" s="609">
        <v>10.5</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9098</v>
      </c>
      <c r="S28" s="587"/>
      <c r="T28" s="587"/>
      <c r="U28" s="587"/>
      <c r="V28" s="587"/>
      <c r="W28" s="587"/>
      <c r="X28" s="587"/>
      <c r="Y28" s="588"/>
      <c r="Z28" s="639">
        <v>0.1</v>
      </c>
      <c r="AA28" s="639"/>
      <c r="AB28" s="639"/>
      <c r="AC28" s="639"/>
      <c r="AD28" s="640">
        <v>2855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624429</v>
      </c>
      <c r="CS28" s="587"/>
      <c r="CT28" s="587"/>
      <c r="CU28" s="587"/>
      <c r="CV28" s="587"/>
      <c r="CW28" s="587"/>
      <c r="CX28" s="587"/>
      <c r="CY28" s="588"/>
      <c r="CZ28" s="589">
        <v>8.4</v>
      </c>
      <c r="DA28" s="607"/>
      <c r="DB28" s="607"/>
      <c r="DC28" s="608"/>
      <c r="DD28" s="592">
        <v>593094</v>
      </c>
      <c r="DE28" s="587"/>
      <c r="DF28" s="587"/>
      <c r="DG28" s="587"/>
      <c r="DH28" s="587"/>
      <c r="DI28" s="587"/>
      <c r="DJ28" s="587"/>
      <c r="DK28" s="588"/>
      <c r="DL28" s="592">
        <v>593094</v>
      </c>
      <c r="DM28" s="587"/>
      <c r="DN28" s="587"/>
      <c r="DO28" s="587"/>
      <c r="DP28" s="587"/>
      <c r="DQ28" s="587"/>
      <c r="DR28" s="587"/>
      <c r="DS28" s="587"/>
      <c r="DT28" s="587"/>
      <c r="DU28" s="587"/>
      <c r="DV28" s="588"/>
      <c r="DW28" s="609">
        <v>12.8</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900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624322</v>
      </c>
      <c r="CS29" s="605"/>
      <c r="CT29" s="605"/>
      <c r="CU29" s="605"/>
      <c r="CV29" s="605"/>
      <c r="CW29" s="605"/>
      <c r="CX29" s="605"/>
      <c r="CY29" s="606"/>
      <c r="CZ29" s="589">
        <v>8.4</v>
      </c>
      <c r="DA29" s="607"/>
      <c r="DB29" s="607"/>
      <c r="DC29" s="608"/>
      <c r="DD29" s="592">
        <v>592987</v>
      </c>
      <c r="DE29" s="605"/>
      <c r="DF29" s="605"/>
      <c r="DG29" s="605"/>
      <c r="DH29" s="605"/>
      <c r="DI29" s="605"/>
      <c r="DJ29" s="605"/>
      <c r="DK29" s="606"/>
      <c r="DL29" s="592">
        <v>592987</v>
      </c>
      <c r="DM29" s="605"/>
      <c r="DN29" s="605"/>
      <c r="DO29" s="605"/>
      <c r="DP29" s="605"/>
      <c r="DQ29" s="605"/>
      <c r="DR29" s="605"/>
      <c r="DS29" s="605"/>
      <c r="DT29" s="605"/>
      <c r="DU29" s="605"/>
      <c r="DV29" s="606"/>
      <c r="DW29" s="609">
        <v>12.8</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703891</v>
      </c>
      <c r="S30" s="587"/>
      <c r="T30" s="587"/>
      <c r="U30" s="587"/>
      <c r="V30" s="587"/>
      <c r="W30" s="587"/>
      <c r="X30" s="587"/>
      <c r="Y30" s="588"/>
      <c r="Z30" s="639">
        <v>9.1</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98.2</v>
      </c>
      <c r="BH30" s="653"/>
      <c r="BI30" s="653"/>
      <c r="BJ30" s="653"/>
      <c r="BK30" s="653"/>
      <c r="BL30" s="653"/>
      <c r="BM30" s="654">
        <v>93.5</v>
      </c>
      <c r="BN30" s="653"/>
      <c r="BO30" s="653"/>
      <c r="BP30" s="653"/>
      <c r="BQ30" s="655"/>
      <c r="BR30" s="652">
        <v>98.2</v>
      </c>
      <c r="BS30" s="653"/>
      <c r="BT30" s="653"/>
      <c r="BU30" s="653"/>
      <c r="BV30" s="653"/>
      <c r="BW30" s="653"/>
      <c r="BX30" s="654">
        <v>93.5</v>
      </c>
      <c r="BY30" s="653"/>
      <c r="BZ30" s="653"/>
      <c r="CA30" s="653"/>
      <c r="CB30" s="655"/>
      <c r="CD30" s="658"/>
      <c r="CE30" s="659"/>
      <c r="CF30" s="623" t="s">
        <v>293</v>
      </c>
      <c r="CG30" s="620"/>
      <c r="CH30" s="620"/>
      <c r="CI30" s="620"/>
      <c r="CJ30" s="620"/>
      <c r="CK30" s="620"/>
      <c r="CL30" s="620"/>
      <c r="CM30" s="620"/>
      <c r="CN30" s="620"/>
      <c r="CO30" s="620"/>
      <c r="CP30" s="620"/>
      <c r="CQ30" s="621"/>
      <c r="CR30" s="586">
        <v>516569</v>
      </c>
      <c r="CS30" s="587"/>
      <c r="CT30" s="587"/>
      <c r="CU30" s="587"/>
      <c r="CV30" s="587"/>
      <c r="CW30" s="587"/>
      <c r="CX30" s="587"/>
      <c r="CY30" s="588"/>
      <c r="CZ30" s="589">
        <v>6.9</v>
      </c>
      <c r="DA30" s="607"/>
      <c r="DB30" s="607"/>
      <c r="DC30" s="608"/>
      <c r="DD30" s="592">
        <v>495411</v>
      </c>
      <c r="DE30" s="587"/>
      <c r="DF30" s="587"/>
      <c r="DG30" s="587"/>
      <c r="DH30" s="587"/>
      <c r="DI30" s="587"/>
      <c r="DJ30" s="587"/>
      <c r="DK30" s="588"/>
      <c r="DL30" s="592">
        <v>495411</v>
      </c>
      <c r="DM30" s="587"/>
      <c r="DN30" s="587"/>
      <c r="DO30" s="587"/>
      <c r="DP30" s="587"/>
      <c r="DQ30" s="587"/>
      <c r="DR30" s="587"/>
      <c r="DS30" s="587"/>
      <c r="DT30" s="587"/>
      <c r="DU30" s="587"/>
      <c r="DV30" s="588"/>
      <c r="DW30" s="609">
        <v>10.7</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324597</v>
      </c>
      <c r="S31" s="587"/>
      <c r="T31" s="587"/>
      <c r="U31" s="587"/>
      <c r="V31" s="587"/>
      <c r="W31" s="587"/>
      <c r="X31" s="587"/>
      <c r="Y31" s="588"/>
      <c r="Z31" s="639">
        <v>4.2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v>
      </c>
      <c r="BH31" s="605"/>
      <c r="BI31" s="605"/>
      <c r="BJ31" s="605"/>
      <c r="BK31" s="605"/>
      <c r="BL31" s="605"/>
      <c r="BM31" s="641">
        <v>93.4</v>
      </c>
      <c r="BN31" s="651"/>
      <c r="BO31" s="651"/>
      <c r="BP31" s="651"/>
      <c r="BQ31" s="615"/>
      <c r="BR31" s="650">
        <v>98.2</v>
      </c>
      <c r="BS31" s="605"/>
      <c r="BT31" s="605"/>
      <c r="BU31" s="605"/>
      <c r="BV31" s="605"/>
      <c r="BW31" s="605"/>
      <c r="BX31" s="641">
        <v>94</v>
      </c>
      <c r="BY31" s="651"/>
      <c r="BZ31" s="651"/>
      <c r="CA31" s="651"/>
      <c r="CB31" s="615"/>
      <c r="CD31" s="658"/>
      <c r="CE31" s="659"/>
      <c r="CF31" s="623" t="s">
        <v>297</v>
      </c>
      <c r="CG31" s="620"/>
      <c r="CH31" s="620"/>
      <c r="CI31" s="620"/>
      <c r="CJ31" s="620"/>
      <c r="CK31" s="620"/>
      <c r="CL31" s="620"/>
      <c r="CM31" s="620"/>
      <c r="CN31" s="620"/>
      <c r="CO31" s="620"/>
      <c r="CP31" s="620"/>
      <c r="CQ31" s="621"/>
      <c r="CR31" s="586">
        <v>107753</v>
      </c>
      <c r="CS31" s="605"/>
      <c r="CT31" s="605"/>
      <c r="CU31" s="605"/>
      <c r="CV31" s="605"/>
      <c r="CW31" s="605"/>
      <c r="CX31" s="605"/>
      <c r="CY31" s="606"/>
      <c r="CZ31" s="589">
        <v>1.4</v>
      </c>
      <c r="DA31" s="607"/>
      <c r="DB31" s="607"/>
      <c r="DC31" s="608"/>
      <c r="DD31" s="592">
        <v>97576</v>
      </c>
      <c r="DE31" s="605"/>
      <c r="DF31" s="605"/>
      <c r="DG31" s="605"/>
      <c r="DH31" s="605"/>
      <c r="DI31" s="605"/>
      <c r="DJ31" s="605"/>
      <c r="DK31" s="606"/>
      <c r="DL31" s="592">
        <v>97576</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42978</v>
      </c>
      <c r="S32" s="587"/>
      <c r="T32" s="587"/>
      <c r="U32" s="587"/>
      <c r="V32" s="587"/>
      <c r="W32" s="587"/>
      <c r="X32" s="587"/>
      <c r="Y32" s="588"/>
      <c r="Z32" s="639">
        <v>0.6</v>
      </c>
      <c r="AA32" s="639"/>
      <c r="AB32" s="639"/>
      <c r="AC32" s="639"/>
      <c r="AD32" s="640">
        <v>4988</v>
      </c>
      <c r="AE32" s="640"/>
      <c r="AF32" s="640"/>
      <c r="AG32" s="640"/>
      <c r="AH32" s="640"/>
      <c r="AI32" s="640"/>
      <c r="AJ32" s="640"/>
      <c r="AK32" s="640"/>
      <c r="AL32" s="609">
        <v>0.1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v>
      </c>
      <c r="BH32" s="571"/>
      <c r="BI32" s="571"/>
      <c r="BJ32" s="571"/>
      <c r="BK32" s="571"/>
      <c r="BL32" s="571"/>
      <c r="BM32" s="634">
        <v>92.7</v>
      </c>
      <c r="BN32" s="571"/>
      <c r="BO32" s="571"/>
      <c r="BP32" s="571"/>
      <c r="BQ32" s="628"/>
      <c r="BR32" s="649">
        <v>98</v>
      </c>
      <c r="BS32" s="571"/>
      <c r="BT32" s="571"/>
      <c r="BU32" s="571"/>
      <c r="BV32" s="571"/>
      <c r="BW32" s="571"/>
      <c r="BX32" s="634">
        <v>92.5</v>
      </c>
      <c r="BY32" s="571"/>
      <c r="BZ32" s="571"/>
      <c r="CA32" s="571"/>
      <c r="CB32" s="628"/>
      <c r="CD32" s="660"/>
      <c r="CE32" s="661"/>
      <c r="CF32" s="623" t="s">
        <v>300</v>
      </c>
      <c r="CG32" s="620"/>
      <c r="CH32" s="620"/>
      <c r="CI32" s="620"/>
      <c r="CJ32" s="620"/>
      <c r="CK32" s="620"/>
      <c r="CL32" s="620"/>
      <c r="CM32" s="620"/>
      <c r="CN32" s="620"/>
      <c r="CO32" s="620"/>
      <c r="CP32" s="620"/>
      <c r="CQ32" s="621"/>
      <c r="CR32" s="586">
        <v>107</v>
      </c>
      <c r="CS32" s="587"/>
      <c r="CT32" s="587"/>
      <c r="CU32" s="587"/>
      <c r="CV32" s="587"/>
      <c r="CW32" s="587"/>
      <c r="CX32" s="587"/>
      <c r="CY32" s="588"/>
      <c r="CZ32" s="589">
        <v>0</v>
      </c>
      <c r="DA32" s="607"/>
      <c r="DB32" s="607"/>
      <c r="DC32" s="608"/>
      <c r="DD32" s="592">
        <v>107</v>
      </c>
      <c r="DE32" s="587"/>
      <c r="DF32" s="587"/>
      <c r="DG32" s="587"/>
      <c r="DH32" s="587"/>
      <c r="DI32" s="587"/>
      <c r="DJ32" s="587"/>
      <c r="DK32" s="588"/>
      <c r="DL32" s="592">
        <v>107</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286600</v>
      </c>
      <c r="S33" s="587"/>
      <c r="T33" s="587"/>
      <c r="U33" s="587"/>
      <c r="V33" s="587"/>
      <c r="W33" s="587"/>
      <c r="X33" s="587"/>
      <c r="Y33" s="588"/>
      <c r="Z33" s="639">
        <v>3.7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3542358</v>
      </c>
      <c r="CS33" s="605"/>
      <c r="CT33" s="605"/>
      <c r="CU33" s="605"/>
      <c r="CV33" s="605"/>
      <c r="CW33" s="605"/>
      <c r="CX33" s="605"/>
      <c r="CY33" s="606"/>
      <c r="CZ33" s="589">
        <v>47.5</v>
      </c>
      <c r="DA33" s="607"/>
      <c r="DB33" s="607"/>
      <c r="DC33" s="608"/>
      <c r="DD33" s="592">
        <v>3227147</v>
      </c>
      <c r="DE33" s="605"/>
      <c r="DF33" s="605"/>
      <c r="DG33" s="605"/>
      <c r="DH33" s="605"/>
      <c r="DI33" s="605"/>
      <c r="DJ33" s="605"/>
      <c r="DK33" s="606"/>
      <c r="DL33" s="592">
        <v>2296770</v>
      </c>
      <c r="DM33" s="605"/>
      <c r="DN33" s="605"/>
      <c r="DO33" s="605"/>
      <c r="DP33" s="605"/>
      <c r="DQ33" s="605"/>
      <c r="DR33" s="605"/>
      <c r="DS33" s="605"/>
      <c r="DT33" s="605"/>
      <c r="DU33" s="605"/>
      <c r="DV33" s="606"/>
      <c r="DW33" s="609">
        <v>49.7</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1369553</v>
      </c>
      <c r="CS34" s="587"/>
      <c r="CT34" s="587"/>
      <c r="CU34" s="587"/>
      <c r="CV34" s="587"/>
      <c r="CW34" s="587"/>
      <c r="CX34" s="587"/>
      <c r="CY34" s="588"/>
      <c r="CZ34" s="589">
        <v>18.399999999999999</v>
      </c>
      <c r="DA34" s="607"/>
      <c r="DB34" s="607"/>
      <c r="DC34" s="608"/>
      <c r="DD34" s="592">
        <v>1210397</v>
      </c>
      <c r="DE34" s="587"/>
      <c r="DF34" s="587"/>
      <c r="DG34" s="587"/>
      <c r="DH34" s="587"/>
      <c r="DI34" s="587"/>
      <c r="DJ34" s="587"/>
      <c r="DK34" s="588"/>
      <c r="DL34" s="592">
        <v>1037166</v>
      </c>
      <c r="DM34" s="587"/>
      <c r="DN34" s="587"/>
      <c r="DO34" s="587"/>
      <c r="DP34" s="587"/>
      <c r="DQ34" s="587"/>
      <c r="DR34" s="587"/>
      <c r="DS34" s="587"/>
      <c r="DT34" s="587"/>
      <c r="DU34" s="587"/>
      <c r="DV34" s="588"/>
      <c r="DW34" s="609">
        <v>22.4</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884913</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102139</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34415</v>
      </c>
      <c r="CS35" s="605"/>
      <c r="CT35" s="605"/>
      <c r="CU35" s="605"/>
      <c r="CV35" s="605"/>
      <c r="CW35" s="605"/>
      <c r="CX35" s="605"/>
      <c r="CY35" s="606"/>
      <c r="CZ35" s="589">
        <v>0.5</v>
      </c>
      <c r="DA35" s="607"/>
      <c r="DB35" s="607"/>
      <c r="DC35" s="608"/>
      <c r="DD35" s="592">
        <v>33853</v>
      </c>
      <c r="DE35" s="605"/>
      <c r="DF35" s="605"/>
      <c r="DG35" s="605"/>
      <c r="DH35" s="605"/>
      <c r="DI35" s="605"/>
      <c r="DJ35" s="605"/>
      <c r="DK35" s="606"/>
      <c r="DL35" s="592">
        <v>31965</v>
      </c>
      <c r="DM35" s="605"/>
      <c r="DN35" s="605"/>
      <c r="DO35" s="605"/>
      <c r="DP35" s="605"/>
      <c r="DQ35" s="605"/>
      <c r="DR35" s="605"/>
      <c r="DS35" s="605"/>
      <c r="DT35" s="605"/>
      <c r="DU35" s="605"/>
      <c r="DV35" s="606"/>
      <c r="DW35" s="609">
        <v>0.7</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7754207</v>
      </c>
      <c r="S36" s="627"/>
      <c r="T36" s="627"/>
      <c r="U36" s="627"/>
      <c r="V36" s="627"/>
      <c r="W36" s="627"/>
      <c r="X36" s="627"/>
      <c r="Y36" s="630"/>
      <c r="Z36" s="631">
        <v>100</v>
      </c>
      <c r="AA36" s="631"/>
      <c r="AB36" s="631"/>
      <c r="AC36" s="631"/>
      <c r="AD36" s="632">
        <v>4620594</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426770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3328</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950533</v>
      </c>
      <c r="CS36" s="587"/>
      <c r="CT36" s="587"/>
      <c r="CU36" s="587"/>
      <c r="CV36" s="587"/>
      <c r="CW36" s="587"/>
      <c r="CX36" s="587"/>
      <c r="CY36" s="588"/>
      <c r="CZ36" s="589">
        <v>12.7</v>
      </c>
      <c r="DA36" s="607"/>
      <c r="DB36" s="607"/>
      <c r="DC36" s="608"/>
      <c r="DD36" s="592">
        <v>872447</v>
      </c>
      <c r="DE36" s="587"/>
      <c r="DF36" s="587"/>
      <c r="DG36" s="587"/>
      <c r="DH36" s="587"/>
      <c r="DI36" s="587"/>
      <c r="DJ36" s="587"/>
      <c r="DK36" s="588"/>
      <c r="DL36" s="592">
        <v>705342</v>
      </c>
      <c r="DM36" s="587"/>
      <c r="DN36" s="587"/>
      <c r="DO36" s="587"/>
      <c r="DP36" s="587"/>
      <c r="DQ36" s="587"/>
      <c r="DR36" s="587"/>
      <c r="DS36" s="587"/>
      <c r="DT36" s="587"/>
      <c r="DU36" s="587"/>
      <c r="DV36" s="588"/>
      <c r="DW36" s="609">
        <v>15.3</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t="s">
        <v>316</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2729</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397519</v>
      </c>
      <c r="CS37" s="605"/>
      <c r="CT37" s="605"/>
      <c r="CU37" s="605"/>
      <c r="CV37" s="605"/>
      <c r="CW37" s="605"/>
      <c r="CX37" s="605"/>
      <c r="CY37" s="606"/>
      <c r="CZ37" s="589">
        <v>5.3</v>
      </c>
      <c r="DA37" s="607"/>
      <c r="DB37" s="607"/>
      <c r="DC37" s="608"/>
      <c r="DD37" s="592">
        <v>397519</v>
      </c>
      <c r="DE37" s="605"/>
      <c r="DF37" s="605"/>
      <c r="DG37" s="605"/>
      <c r="DH37" s="605"/>
      <c r="DI37" s="605"/>
      <c r="DJ37" s="605"/>
      <c r="DK37" s="606"/>
      <c r="DL37" s="592">
        <v>397341</v>
      </c>
      <c r="DM37" s="605"/>
      <c r="DN37" s="605"/>
      <c r="DO37" s="605"/>
      <c r="DP37" s="605"/>
      <c r="DQ37" s="605"/>
      <c r="DR37" s="605"/>
      <c r="DS37" s="605"/>
      <c r="DT37" s="605"/>
      <c r="DU37" s="605"/>
      <c r="DV37" s="606"/>
      <c r="DW37" s="609">
        <v>8.6</v>
      </c>
      <c r="DX37" s="610"/>
      <c r="DY37" s="610"/>
      <c r="DZ37" s="610"/>
      <c r="EA37" s="610"/>
      <c r="EB37" s="610"/>
      <c r="EC37" s="611"/>
    </row>
    <row r="38" spans="2:133" ht="11.25" customHeight="1" x14ac:dyDescent="0.15">
      <c r="AQ38" s="612" t="s">
        <v>319</v>
      </c>
      <c r="AR38" s="613"/>
      <c r="AS38" s="613"/>
      <c r="AT38" s="613"/>
      <c r="AU38" s="613"/>
      <c r="AV38" s="613"/>
      <c r="AW38" s="613"/>
      <c r="AX38" s="613"/>
      <c r="AY38" s="614"/>
      <c r="AZ38" s="586" t="s">
        <v>320</v>
      </c>
      <c r="BA38" s="587"/>
      <c r="BB38" s="587"/>
      <c r="BC38" s="587"/>
      <c r="BD38" s="605"/>
      <c r="BE38" s="605"/>
      <c r="BF38" s="615"/>
      <c r="BG38" s="623" t="s">
        <v>321</v>
      </c>
      <c r="BH38" s="620"/>
      <c r="BI38" s="620"/>
      <c r="BJ38" s="620"/>
      <c r="BK38" s="620"/>
      <c r="BL38" s="620"/>
      <c r="BM38" s="620"/>
      <c r="BN38" s="620"/>
      <c r="BO38" s="620"/>
      <c r="BP38" s="620"/>
      <c r="BQ38" s="620"/>
      <c r="BR38" s="620"/>
      <c r="BS38" s="620"/>
      <c r="BT38" s="620"/>
      <c r="BU38" s="621"/>
      <c r="BV38" s="586">
        <v>4891</v>
      </c>
      <c r="BW38" s="587"/>
      <c r="BX38" s="587"/>
      <c r="BY38" s="587"/>
      <c r="BZ38" s="587"/>
      <c r="CA38" s="587"/>
      <c r="CB38" s="622"/>
      <c r="CD38" s="623" t="s">
        <v>322</v>
      </c>
      <c r="CE38" s="620"/>
      <c r="CF38" s="620"/>
      <c r="CG38" s="620"/>
      <c r="CH38" s="620"/>
      <c r="CI38" s="620"/>
      <c r="CJ38" s="620"/>
      <c r="CK38" s="620"/>
      <c r="CL38" s="620"/>
      <c r="CM38" s="620"/>
      <c r="CN38" s="620"/>
      <c r="CO38" s="620"/>
      <c r="CP38" s="620"/>
      <c r="CQ38" s="621"/>
      <c r="CR38" s="586">
        <v>884913</v>
      </c>
      <c r="CS38" s="587"/>
      <c r="CT38" s="587"/>
      <c r="CU38" s="587"/>
      <c r="CV38" s="587"/>
      <c r="CW38" s="587"/>
      <c r="CX38" s="587"/>
      <c r="CY38" s="588"/>
      <c r="CZ38" s="589">
        <v>11.9</v>
      </c>
      <c r="DA38" s="607"/>
      <c r="DB38" s="607"/>
      <c r="DC38" s="608"/>
      <c r="DD38" s="592">
        <v>810921</v>
      </c>
      <c r="DE38" s="587"/>
      <c r="DF38" s="587"/>
      <c r="DG38" s="587"/>
      <c r="DH38" s="587"/>
      <c r="DI38" s="587"/>
      <c r="DJ38" s="587"/>
      <c r="DK38" s="588"/>
      <c r="DL38" s="592">
        <v>522297</v>
      </c>
      <c r="DM38" s="587"/>
      <c r="DN38" s="587"/>
      <c r="DO38" s="587"/>
      <c r="DP38" s="587"/>
      <c r="DQ38" s="587"/>
      <c r="DR38" s="587"/>
      <c r="DS38" s="587"/>
      <c r="DT38" s="587"/>
      <c r="DU38" s="587"/>
      <c r="DV38" s="588"/>
      <c r="DW38" s="609">
        <v>11.3</v>
      </c>
      <c r="DX38" s="610"/>
      <c r="DY38" s="610"/>
      <c r="DZ38" s="610"/>
      <c r="EA38" s="610"/>
      <c r="EB38" s="610"/>
      <c r="EC38" s="611"/>
    </row>
    <row r="39" spans="2:133" ht="11.25" customHeight="1" x14ac:dyDescent="0.15">
      <c r="AQ39" s="612" t="s">
        <v>323</v>
      </c>
      <c r="AR39" s="613"/>
      <c r="AS39" s="613"/>
      <c r="AT39" s="613"/>
      <c r="AU39" s="613"/>
      <c r="AV39" s="613"/>
      <c r="AW39" s="613"/>
      <c r="AX39" s="613"/>
      <c r="AY39" s="614"/>
      <c r="AZ39" s="586" t="s">
        <v>320</v>
      </c>
      <c r="BA39" s="587"/>
      <c r="BB39" s="587"/>
      <c r="BC39" s="587"/>
      <c r="BD39" s="605"/>
      <c r="BE39" s="605"/>
      <c r="BF39" s="615"/>
      <c r="BG39" s="616" t="s">
        <v>324</v>
      </c>
      <c r="BH39" s="617"/>
      <c r="BI39" s="617"/>
      <c r="BJ39" s="617"/>
      <c r="BK39" s="617"/>
      <c r="BL39" s="187"/>
      <c r="BM39" s="620" t="s">
        <v>325</v>
      </c>
      <c r="BN39" s="620"/>
      <c r="BO39" s="620"/>
      <c r="BP39" s="620"/>
      <c r="BQ39" s="620"/>
      <c r="BR39" s="620"/>
      <c r="BS39" s="620"/>
      <c r="BT39" s="620"/>
      <c r="BU39" s="621"/>
      <c r="BV39" s="586">
        <v>103</v>
      </c>
      <c r="BW39" s="587"/>
      <c r="BX39" s="587"/>
      <c r="BY39" s="587"/>
      <c r="BZ39" s="587"/>
      <c r="CA39" s="587"/>
      <c r="CB39" s="622"/>
      <c r="CD39" s="623" t="s">
        <v>326</v>
      </c>
      <c r="CE39" s="620"/>
      <c r="CF39" s="620"/>
      <c r="CG39" s="620"/>
      <c r="CH39" s="620"/>
      <c r="CI39" s="620"/>
      <c r="CJ39" s="620"/>
      <c r="CK39" s="620"/>
      <c r="CL39" s="620"/>
      <c r="CM39" s="620"/>
      <c r="CN39" s="620"/>
      <c r="CO39" s="620"/>
      <c r="CP39" s="620"/>
      <c r="CQ39" s="621"/>
      <c r="CR39" s="586">
        <v>302944</v>
      </c>
      <c r="CS39" s="605"/>
      <c r="CT39" s="605"/>
      <c r="CU39" s="605"/>
      <c r="CV39" s="605"/>
      <c r="CW39" s="605"/>
      <c r="CX39" s="605"/>
      <c r="CY39" s="606"/>
      <c r="CZ39" s="589">
        <v>4.0999999999999996</v>
      </c>
      <c r="DA39" s="607"/>
      <c r="DB39" s="607"/>
      <c r="DC39" s="608"/>
      <c r="DD39" s="592">
        <v>299529</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199093</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90</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t="s">
        <v>320</v>
      </c>
      <c r="CS40" s="587"/>
      <c r="CT40" s="587"/>
      <c r="CU40" s="587"/>
      <c r="CV40" s="587"/>
      <c r="CW40" s="587"/>
      <c r="CX40" s="587"/>
      <c r="CY40" s="588"/>
      <c r="CZ40" s="589" t="s">
        <v>320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259050</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233</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316</v>
      </c>
      <c r="CS41" s="605"/>
      <c r="CT41" s="605"/>
      <c r="CU41" s="605"/>
      <c r="CV41" s="605"/>
      <c r="CW41" s="605"/>
      <c r="CX41" s="605"/>
      <c r="CY41" s="606"/>
      <c r="CZ41" s="589" t="s">
        <v>316</v>
      </c>
      <c r="DA41" s="607"/>
      <c r="DB41" s="607"/>
      <c r="DC41" s="608"/>
      <c r="DD41" s="592" t="s">
        <v>316</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1131146</v>
      </c>
      <c r="CS42" s="587"/>
      <c r="CT42" s="587"/>
      <c r="CU42" s="587"/>
      <c r="CV42" s="587"/>
      <c r="CW42" s="587"/>
      <c r="CX42" s="587"/>
      <c r="CY42" s="588"/>
      <c r="CZ42" s="589">
        <v>15.2</v>
      </c>
      <c r="DA42" s="590"/>
      <c r="DB42" s="590"/>
      <c r="DC42" s="591"/>
      <c r="DD42" s="592">
        <v>317749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19803</v>
      </c>
      <c r="CS43" s="605"/>
      <c r="CT43" s="605"/>
      <c r="CU43" s="605"/>
      <c r="CV43" s="605"/>
      <c r="CW43" s="605"/>
      <c r="CX43" s="605"/>
      <c r="CY43" s="606"/>
      <c r="CZ43" s="589">
        <v>0.3</v>
      </c>
      <c r="DA43" s="607"/>
      <c r="DB43" s="607"/>
      <c r="DC43" s="608"/>
      <c r="DD43" s="592">
        <v>19803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1131146</v>
      </c>
      <c r="CS44" s="587"/>
      <c r="CT44" s="587"/>
      <c r="CU44" s="587"/>
      <c r="CV44" s="587"/>
      <c r="CW44" s="587"/>
      <c r="CX44" s="587"/>
      <c r="CY44" s="588"/>
      <c r="CZ44" s="589">
        <v>15.2</v>
      </c>
      <c r="DA44" s="590"/>
      <c r="DB44" s="590"/>
      <c r="DC44" s="591"/>
      <c r="DD44" s="592">
        <v>317749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832730</v>
      </c>
      <c r="CS45" s="605"/>
      <c r="CT45" s="605"/>
      <c r="CU45" s="605"/>
      <c r="CV45" s="605"/>
      <c r="CW45" s="605"/>
      <c r="CX45" s="605"/>
      <c r="CY45" s="606"/>
      <c r="CZ45" s="589">
        <v>11.2</v>
      </c>
      <c r="DA45" s="607"/>
      <c r="DB45" s="607"/>
      <c r="DC45" s="608"/>
      <c r="DD45" s="592">
        <v>90969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277614</v>
      </c>
      <c r="CS46" s="587"/>
      <c r="CT46" s="587"/>
      <c r="CU46" s="587"/>
      <c r="CV46" s="587"/>
      <c r="CW46" s="587"/>
      <c r="CX46" s="587"/>
      <c r="CY46" s="588"/>
      <c r="CZ46" s="589">
        <v>3.7</v>
      </c>
      <c r="DA46" s="590"/>
      <c r="DB46" s="590"/>
      <c r="DC46" s="591"/>
      <c r="DD46" s="592">
        <v>222257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t="s">
        <v>320</v>
      </c>
      <c r="CS47" s="605"/>
      <c r="CT47" s="605"/>
      <c r="CU47" s="605"/>
      <c r="CV47" s="605"/>
      <c r="CW47" s="605"/>
      <c r="CX47" s="605"/>
      <c r="CY47" s="606"/>
      <c r="CZ47" s="589" t="s">
        <v>320</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7458041</v>
      </c>
      <c r="CS49" s="571"/>
      <c r="CT49" s="571"/>
      <c r="CU49" s="571"/>
      <c r="CV49" s="571"/>
      <c r="CW49" s="571"/>
      <c r="CX49" s="571"/>
      <c r="CY49" s="572"/>
      <c r="CZ49" s="573">
        <v>100</v>
      </c>
      <c r="DA49" s="574"/>
      <c r="DB49" s="574"/>
      <c r="DC49" s="575"/>
      <c r="DD49" s="576">
        <v>5377438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7754</v>
      </c>
      <c r="R7" s="1099"/>
      <c r="S7" s="1099"/>
      <c r="T7" s="1099"/>
      <c r="U7" s="1099"/>
      <c r="V7" s="1099">
        <v>7459</v>
      </c>
      <c r="W7" s="1099"/>
      <c r="X7" s="1099"/>
      <c r="Y7" s="1099"/>
      <c r="Z7" s="1099"/>
      <c r="AA7" s="1099">
        <v>295</v>
      </c>
      <c r="AB7" s="1099"/>
      <c r="AC7" s="1099"/>
      <c r="AD7" s="1099"/>
      <c r="AE7" s="1100"/>
      <c r="AF7" s="1101">
        <v>263</v>
      </c>
      <c r="AG7" s="1102"/>
      <c r="AH7" s="1102"/>
      <c r="AI7" s="1102"/>
      <c r="AJ7" s="1103"/>
      <c r="AK7" s="1085" t="s">
        <v>533</v>
      </c>
      <c r="AL7" s="1086"/>
      <c r="AM7" s="1086"/>
      <c r="AN7" s="1086"/>
      <c r="AO7" s="1086"/>
      <c r="AP7" s="1086">
        <v>6625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10</v>
      </c>
      <c r="R8" s="1038"/>
      <c r="S8" s="1038"/>
      <c r="T8" s="1038"/>
      <c r="U8" s="1038"/>
      <c r="V8" s="1038">
        <v>10</v>
      </c>
      <c r="W8" s="1038"/>
      <c r="X8" s="1038"/>
      <c r="Y8" s="1038"/>
      <c r="Z8" s="1038"/>
      <c r="AA8" s="1038">
        <v>1</v>
      </c>
      <c r="AB8" s="1038"/>
      <c r="AC8" s="1038"/>
      <c r="AD8" s="1038"/>
      <c r="AE8" s="1039"/>
      <c r="AF8" s="1013">
        <v>1</v>
      </c>
      <c r="AG8" s="1014"/>
      <c r="AH8" s="1014"/>
      <c r="AI8" s="1014"/>
      <c r="AJ8" s="1015"/>
      <c r="AK8" s="1080" t="s">
        <v>534</v>
      </c>
      <c r="AL8" s="1081"/>
      <c r="AM8" s="1081"/>
      <c r="AN8" s="1081"/>
      <c r="AO8" s="1081"/>
      <c r="AP8" s="1081" t="s">
        <v>533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7764</v>
      </c>
      <c r="R23" s="1063"/>
      <c r="S23" s="1063"/>
      <c r="T23" s="1063"/>
      <c r="U23" s="1063"/>
      <c r="V23" s="1063">
        <v>7469</v>
      </c>
      <c r="W23" s="1063"/>
      <c r="X23" s="1063"/>
      <c r="Y23" s="1063"/>
      <c r="Z23" s="1063"/>
      <c r="AA23" s="1063">
        <v>296</v>
      </c>
      <c r="AB23" s="1063"/>
      <c r="AC23" s="1063"/>
      <c r="AD23" s="1063"/>
      <c r="AE23" s="1064"/>
      <c r="AF23" s="1065">
        <v>264</v>
      </c>
      <c r="AG23" s="1063"/>
      <c r="AH23" s="1063"/>
      <c r="AI23" s="1063"/>
      <c r="AJ23" s="1066"/>
      <c r="AK23" s="1067"/>
      <c r="AL23" s="1068"/>
      <c r="AM23" s="1068"/>
      <c r="AN23" s="1068"/>
      <c r="AO23" s="1068"/>
      <c r="AP23" s="1063">
        <v>6625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1853</v>
      </c>
      <c r="R28" s="1048"/>
      <c r="S28" s="1048"/>
      <c r="T28" s="1048"/>
      <c r="U28" s="1048"/>
      <c r="V28" s="1048">
        <v>1773</v>
      </c>
      <c r="W28" s="1048"/>
      <c r="X28" s="1048"/>
      <c r="Y28" s="1048"/>
      <c r="Z28" s="1048"/>
      <c r="AA28" s="1048">
        <v>81</v>
      </c>
      <c r="AB28" s="1048"/>
      <c r="AC28" s="1048"/>
      <c r="AD28" s="1048"/>
      <c r="AE28" s="1049"/>
      <c r="AF28" s="1050">
        <v>81</v>
      </c>
      <c r="AG28" s="1048"/>
      <c r="AH28" s="1048"/>
      <c r="AI28" s="1048"/>
      <c r="AJ28" s="1051"/>
      <c r="AK28" s="1052">
        <v>213</v>
      </c>
      <c r="AL28" s="1040"/>
      <c r="AM28" s="1040"/>
      <c r="AN28" s="1040"/>
      <c r="AO28" s="1040"/>
      <c r="AP28" s="1040" t="s">
        <v>534</v>
      </c>
      <c r="AQ28" s="1040"/>
      <c r="AR28" s="1040"/>
      <c r="AS28" s="1040"/>
      <c r="AT28" s="1040"/>
      <c r="AU28" s="1040" t="s">
        <v>535</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824</v>
      </c>
      <c r="R29" s="1038"/>
      <c r="S29" s="1038"/>
      <c r="T29" s="1038"/>
      <c r="U29" s="1038"/>
      <c r="V29" s="1038">
        <v>794</v>
      </c>
      <c r="W29" s="1038"/>
      <c r="X29" s="1038"/>
      <c r="Y29" s="1038"/>
      <c r="Z29" s="1038"/>
      <c r="AA29" s="1038">
        <v>30</v>
      </c>
      <c r="AB29" s="1038"/>
      <c r="AC29" s="1038"/>
      <c r="AD29" s="1038"/>
      <c r="AE29" s="1039"/>
      <c r="AF29" s="1013">
        <v>30</v>
      </c>
      <c r="AG29" s="1014"/>
      <c r="AH29" s="1014"/>
      <c r="AI29" s="1014"/>
      <c r="AJ29" s="1015"/>
      <c r="AK29" s="974">
        <v>123</v>
      </c>
      <c r="AL29" s="965"/>
      <c r="AM29" s="965"/>
      <c r="AN29" s="965"/>
      <c r="AO29" s="965"/>
      <c r="AP29" s="965" t="s">
        <v>534</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127</v>
      </c>
      <c r="R30" s="1038"/>
      <c r="S30" s="1038"/>
      <c r="T30" s="1038"/>
      <c r="U30" s="1038"/>
      <c r="V30" s="1038">
        <v>126</v>
      </c>
      <c r="W30" s="1038"/>
      <c r="X30" s="1038"/>
      <c r="Y30" s="1038"/>
      <c r="Z30" s="1038"/>
      <c r="AA30" s="1038">
        <v>1</v>
      </c>
      <c r="AB30" s="1038"/>
      <c r="AC30" s="1038"/>
      <c r="AD30" s="1038"/>
      <c r="AE30" s="1039"/>
      <c r="AF30" s="1013">
        <v>1</v>
      </c>
      <c r="AG30" s="1014"/>
      <c r="AH30" s="1014"/>
      <c r="AI30" s="1014"/>
      <c r="AJ30" s="1015"/>
      <c r="AK30" s="974">
        <v>21</v>
      </c>
      <c r="AL30" s="965"/>
      <c r="AM30" s="965"/>
      <c r="AN30" s="965"/>
      <c r="AO30" s="965"/>
      <c r="AP30" s="965" t="s">
        <v>534</v>
      </c>
      <c r="AQ30" s="965"/>
      <c r="AR30" s="965"/>
      <c r="AS30" s="965"/>
      <c r="AT30" s="965"/>
      <c r="AU30" s="965" t="s">
        <v>534</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15</v>
      </c>
      <c r="R31" s="1038"/>
      <c r="S31" s="1038"/>
      <c r="T31" s="1038"/>
      <c r="U31" s="1038"/>
      <c r="V31" s="1038">
        <v>14</v>
      </c>
      <c r="W31" s="1038"/>
      <c r="X31" s="1038"/>
      <c r="Y31" s="1038"/>
      <c r="Z31" s="1038"/>
      <c r="AA31" s="1038">
        <v>0</v>
      </c>
      <c r="AB31" s="1038"/>
      <c r="AC31" s="1038"/>
      <c r="AD31" s="1038"/>
      <c r="AE31" s="1039"/>
      <c r="AF31" s="1013">
        <v>0</v>
      </c>
      <c r="AG31" s="1014"/>
      <c r="AH31" s="1014"/>
      <c r="AI31" s="1014"/>
      <c r="AJ31" s="1015"/>
      <c r="AK31" s="974">
        <v>12</v>
      </c>
      <c r="AL31" s="965"/>
      <c r="AM31" s="965"/>
      <c r="AN31" s="965"/>
      <c r="AO31" s="965"/>
      <c r="AP31" s="965" t="s">
        <v>534</v>
      </c>
      <c r="AQ31" s="965"/>
      <c r="AR31" s="965"/>
      <c r="AS31" s="965"/>
      <c r="AT31" s="965"/>
      <c r="AU31" s="965" t="s">
        <v>534</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990</v>
      </c>
      <c r="R32" s="1038"/>
      <c r="S32" s="1038"/>
      <c r="T32" s="1038"/>
      <c r="U32" s="1038"/>
      <c r="V32" s="1038">
        <v>979</v>
      </c>
      <c r="W32" s="1038"/>
      <c r="X32" s="1038"/>
      <c r="Y32" s="1038"/>
      <c r="Z32" s="1038"/>
      <c r="AA32" s="1038">
        <v>11</v>
      </c>
      <c r="AB32" s="1038"/>
      <c r="AC32" s="1038"/>
      <c r="AD32" s="1038"/>
      <c r="AE32" s="1039"/>
      <c r="AF32" s="1013">
        <v>7</v>
      </c>
      <c r="AG32" s="1014"/>
      <c r="AH32" s="1014"/>
      <c r="AI32" s="1014"/>
      <c r="AJ32" s="1015"/>
      <c r="AK32" s="974">
        <v>427</v>
      </c>
      <c r="AL32" s="965"/>
      <c r="AM32" s="965"/>
      <c r="AN32" s="965"/>
      <c r="AO32" s="965"/>
      <c r="AP32" s="965">
        <v>6045</v>
      </c>
      <c r="AQ32" s="965"/>
      <c r="AR32" s="965"/>
      <c r="AS32" s="965"/>
      <c r="AT32" s="965"/>
      <c r="AU32" s="965">
        <v>5011</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120</v>
      </c>
      <c r="AG63" s="953"/>
      <c r="AH63" s="953"/>
      <c r="AI63" s="953"/>
      <c r="AJ63" s="1024"/>
      <c r="AK63" s="1025"/>
      <c r="AL63" s="957"/>
      <c r="AM63" s="957"/>
      <c r="AN63" s="957"/>
      <c r="AO63" s="957"/>
      <c r="AP63" s="953">
        <v>6045</v>
      </c>
      <c r="AQ63" s="953"/>
      <c r="AR63" s="953"/>
      <c r="AS63" s="953"/>
      <c r="AT63" s="953"/>
      <c r="AU63" s="953">
        <v>5011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6321</v>
      </c>
      <c r="R68" s="976"/>
      <c r="S68" s="976"/>
      <c r="T68" s="976"/>
      <c r="U68" s="976"/>
      <c r="V68" s="976">
        <v>6279</v>
      </c>
      <c r="W68" s="976"/>
      <c r="X68" s="976"/>
      <c r="Y68" s="976"/>
      <c r="Z68" s="976"/>
      <c r="AA68" s="976">
        <v>42</v>
      </c>
      <c r="AB68" s="976"/>
      <c r="AC68" s="976"/>
      <c r="AD68" s="976"/>
      <c r="AE68" s="976"/>
      <c r="AF68" s="976">
        <v>42</v>
      </c>
      <c r="AG68" s="976"/>
      <c r="AH68" s="976"/>
      <c r="AI68" s="976"/>
      <c r="AJ68" s="976"/>
      <c r="AK68" s="976">
        <v>1658</v>
      </c>
      <c r="AL68" s="976"/>
      <c r="AM68" s="976"/>
      <c r="AN68" s="976"/>
      <c r="AO68" s="976"/>
      <c r="AP68" s="976" t="s">
        <v>557</v>
      </c>
      <c r="AQ68" s="976"/>
      <c r="AR68" s="976"/>
      <c r="AS68" s="976"/>
      <c r="AT68" s="976"/>
      <c r="AU68" s="976" t="s">
        <v>559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132</v>
      </c>
      <c r="R69" s="965"/>
      <c r="S69" s="965"/>
      <c r="T69" s="965"/>
      <c r="U69" s="965"/>
      <c r="V69" s="965">
        <v>122</v>
      </c>
      <c r="W69" s="965"/>
      <c r="X69" s="965"/>
      <c r="Y69" s="965"/>
      <c r="Z69" s="965"/>
      <c r="AA69" s="965">
        <v>10</v>
      </c>
      <c r="AB69" s="965"/>
      <c r="AC69" s="965"/>
      <c r="AD69" s="965"/>
      <c r="AE69" s="965"/>
      <c r="AF69" s="965">
        <v>10</v>
      </c>
      <c r="AG69" s="965"/>
      <c r="AH69" s="965"/>
      <c r="AI69" s="965"/>
      <c r="AJ69" s="965"/>
      <c r="AK69" s="965" t="s">
        <v>557</v>
      </c>
      <c r="AL69" s="965"/>
      <c r="AM69" s="965"/>
      <c r="AN69" s="965"/>
      <c r="AO69" s="965"/>
      <c r="AP69" s="965" t="s">
        <v>559</v>
      </c>
      <c r="AQ69" s="965"/>
      <c r="AR69" s="965"/>
      <c r="AS69" s="965"/>
      <c r="AT69" s="965"/>
      <c r="AU69" s="965" t="s">
        <v>558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133</v>
      </c>
      <c r="R70" s="965"/>
      <c r="S70" s="965"/>
      <c r="T70" s="965"/>
      <c r="U70" s="965"/>
      <c r="V70" s="965">
        <v>133</v>
      </c>
      <c r="W70" s="965"/>
      <c r="X70" s="965"/>
      <c r="Y70" s="965"/>
      <c r="Z70" s="965"/>
      <c r="AA70" s="965">
        <v>0</v>
      </c>
      <c r="AB70" s="965"/>
      <c r="AC70" s="965"/>
      <c r="AD70" s="965"/>
      <c r="AE70" s="965"/>
      <c r="AF70" s="965">
        <v>0</v>
      </c>
      <c r="AG70" s="965"/>
      <c r="AH70" s="965"/>
      <c r="AI70" s="965"/>
      <c r="AJ70" s="965"/>
      <c r="AK70" s="965">
        <v>17</v>
      </c>
      <c r="AL70" s="965"/>
      <c r="AM70" s="965"/>
      <c r="AN70" s="965"/>
      <c r="AO70" s="965"/>
      <c r="AP70" s="965" t="s">
        <v>559</v>
      </c>
      <c r="AQ70" s="965"/>
      <c r="AR70" s="965"/>
      <c r="AS70" s="965"/>
      <c r="AT70" s="965"/>
      <c r="AU70" s="965" t="s">
        <v>559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832</v>
      </c>
      <c r="R71" s="965"/>
      <c r="S71" s="965"/>
      <c r="T71" s="965"/>
      <c r="U71" s="965"/>
      <c r="V71" s="965">
        <v>782</v>
      </c>
      <c r="W71" s="965"/>
      <c r="X71" s="965"/>
      <c r="Y71" s="965"/>
      <c r="Z71" s="965"/>
      <c r="AA71" s="965">
        <v>49</v>
      </c>
      <c r="AB71" s="965"/>
      <c r="AC71" s="965"/>
      <c r="AD71" s="965"/>
      <c r="AE71" s="965"/>
      <c r="AF71" s="965">
        <v>32</v>
      </c>
      <c r="AG71" s="965"/>
      <c r="AH71" s="965"/>
      <c r="AI71" s="965"/>
      <c r="AJ71" s="965"/>
      <c r="AK71" s="965">
        <v>3</v>
      </c>
      <c r="AL71" s="965"/>
      <c r="AM71" s="965"/>
      <c r="AN71" s="965"/>
      <c r="AO71" s="965"/>
      <c r="AP71" s="965">
        <v>560</v>
      </c>
      <c r="AQ71" s="965"/>
      <c r="AR71" s="965"/>
      <c r="AS71" s="965"/>
      <c r="AT71" s="965"/>
      <c r="AU71" s="965">
        <v>19</v>
      </c>
      <c r="AV71" s="965"/>
      <c r="AW71" s="965"/>
      <c r="AX71" s="965"/>
      <c r="AY71" s="965"/>
      <c r="AZ71" s="966" t="s">
        <v>540</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541</v>
      </c>
      <c r="C72" s="969"/>
      <c r="D72" s="969"/>
      <c r="E72" s="969"/>
      <c r="F72" s="969"/>
      <c r="G72" s="969"/>
      <c r="H72" s="969"/>
      <c r="I72" s="969"/>
      <c r="J72" s="969"/>
      <c r="K72" s="969"/>
      <c r="L72" s="969"/>
      <c r="M72" s="969"/>
      <c r="N72" s="969"/>
      <c r="O72" s="969"/>
      <c r="P72" s="970"/>
      <c r="Q72" s="971">
        <v>53</v>
      </c>
      <c r="R72" s="965"/>
      <c r="S72" s="965"/>
      <c r="T72" s="965"/>
      <c r="U72" s="965"/>
      <c r="V72" s="965">
        <v>46</v>
      </c>
      <c r="W72" s="965"/>
      <c r="X72" s="965"/>
      <c r="Y72" s="965"/>
      <c r="Z72" s="965"/>
      <c r="AA72" s="965">
        <v>6</v>
      </c>
      <c r="AB72" s="965"/>
      <c r="AC72" s="965"/>
      <c r="AD72" s="965"/>
      <c r="AE72" s="965"/>
      <c r="AF72" s="965">
        <v>6</v>
      </c>
      <c r="AG72" s="965"/>
      <c r="AH72" s="965"/>
      <c r="AI72" s="965"/>
      <c r="AJ72" s="965"/>
      <c r="AK72" s="965" t="s">
        <v>559</v>
      </c>
      <c r="AL72" s="965"/>
      <c r="AM72" s="965"/>
      <c r="AN72" s="965"/>
      <c r="AO72" s="965"/>
      <c r="AP72" s="965" t="s">
        <v>559</v>
      </c>
      <c r="AQ72" s="965"/>
      <c r="AR72" s="965"/>
      <c r="AS72" s="965"/>
      <c r="AT72" s="965"/>
      <c r="AU72" s="965" t="s">
        <v>559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542</v>
      </c>
      <c r="C73" s="969"/>
      <c r="D73" s="969"/>
      <c r="E73" s="969"/>
      <c r="F73" s="969"/>
      <c r="G73" s="969"/>
      <c r="H73" s="969"/>
      <c r="I73" s="969"/>
      <c r="J73" s="969"/>
      <c r="K73" s="969"/>
      <c r="L73" s="969"/>
      <c r="M73" s="969"/>
      <c r="N73" s="969"/>
      <c r="O73" s="969"/>
      <c r="P73" s="970"/>
      <c r="Q73" s="971">
        <v>3</v>
      </c>
      <c r="R73" s="965"/>
      <c r="S73" s="965"/>
      <c r="T73" s="965"/>
      <c r="U73" s="965"/>
      <c r="V73" s="965">
        <v>3</v>
      </c>
      <c r="W73" s="965"/>
      <c r="X73" s="965"/>
      <c r="Y73" s="965"/>
      <c r="Z73" s="965"/>
      <c r="AA73" s="965">
        <v>0</v>
      </c>
      <c r="AB73" s="965"/>
      <c r="AC73" s="965"/>
      <c r="AD73" s="965"/>
      <c r="AE73" s="965"/>
      <c r="AF73" s="965">
        <v>0</v>
      </c>
      <c r="AG73" s="965"/>
      <c r="AH73" s="965"/>
      <c r="AI73" s="965"/>
      <c r="AJ73" s="965"/>
      <c r="AK73" s="965" t="s">
        <v>559</v>
      </c>
      <c r="AL73" s="965"/>
      <c r="AM73" s="965"/>
      <c r="AN73" s="965"/>
      <c r="AO73" s="965"/>
      <c r="AP73" s="965" t="s">
        <v>559</v>
      </c>
      <c r="AQ73" s="965"/>
      <c r="AR73" s="965"/>
      <c r="AS73" s="965"/>
      <c r="AT73" s="965"/>
      <c r="AU73" s="965" t="s">
        <v>559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543</v>
      </c>
      <c r="C74" s="969"/>
      <c r="D74" s="969"/>
      <c r="E74" s="969"/>
      <c r="F74" s="969"/>
      <c r="G74" s="969"/>
      <c r="H74" s="969"/>
      <c r="I74" s="969"/>
      <c r="J74" s="969"/>
      <c r="K74" s="969"/>
      <c r="L74" s="969"/>
      <c r="M74" s="969"/>
      <c r="N74" s="969"/>
      <c r="O74" s="969"/>
      <c r="P74" s="970"/>
      <c r="Q74" s="971">
        <v>4612</v>
      </c>
      <c r="R74" s="965"/>
      <c r="S74" s="965"/>
      <c r="T74" s="965"/>
      <c r="U74" s="965"/>
      <c r="V74" s="965">
        <v>4483</v>
      </c>
      <c r="W74" s="965"/>
      <c r="X74" s="965"/>
      <c r="Y74" s="965"/>
      <c r="Z74" s="965"/>
      <c r="AA74" s="965">
        <v>129</v>
      </c>
      <c r="AB74" s="965"/>
      <c r="AC74" s="965"/>
      <c r="AD74" s="965"/>
      <c r="AE74" s="965"/>
      <c r="AF74" s="965">
        <v>129</v>
      </c>
      <c r="AG74" s="965"/>
      <c r="AH74" s="965"/>
      <c r="AI74" s="965"/>
      <c r="AJ74" s="965"/>
      <c r="AK74" s="965">
        <v>488</v>
      </c>
      <c r="AL74" s="965"/>
      <c r="AM74" s="965"/>
      <c r="AN74" s="965"/>
      <c r="AO74" s="965"/>
      <c r="AP74" s="965">
        <v>1465</v>
      </c>
      <c r="AQ74" s="965"/>
      <c r="AR74" s="965"/>
      <c r="AS74" s="965"/>
      <c r="AT74" s="965"/>
      <c r="AU74" s="965">
        <v>78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544</v>
      </c>
      <c r="C75" s="969"/>
      <c r="D75" s="969"/>
      <c r="E75" s="969"/>
      <c r="F75" s="969"/>
      <c r="G75" s="969"/>
      <c r="H75" s="969"/>
      <c r="I75" s="969"/>
      <c r="J75" s="969"/>
      <c r="K75" s="969"/>
      <c r="L75" s="969"/>
      <c r="M75" s="969"/>
      <c r="N75" s="969"/>
      <c r="O75" s="969"/>
      <c r="P75" s="970"/>
      <c r="Q75" s="972">
        <v>1</v>
      </c>
      <c r="R75" s="973"/>
      <c r="S75" s="973"/>
      <c r="T75" s="973"/>
      <c r="U75" s="974"/>
      <c r="V75" s="975">
        <v>1</v>
      </c>
      <c r="W75" s="973"/>
      <c r="X75" s="973"/>
      <c r="Y75" s="973"/>
      <c r="Z75" s="974"/>
      <c r="AA75" s="975">
        <v>0</v>
      </c>
      <c r="AB75" s="973"/>
      <c r="AC75" s="973"/>
      <c r="AD75" s="973"/>
      <c r="AE75" s="974"/>
      <c r="AF75" s="975">
        <v>0</v>
      </c>
      <c r="AG75" s="973"/>
      <c r="AH75" s="973"/>
      <c r="AI75" s="973"/>
      <c r="AJ75" s="974"/>
      <c r="AK75" s="975" t="s">
        <v>559</v>
      </c>
      <c r="AL75" s="973"/>
      <c r="AM75" s="973"/>
      <c r="AN75" s="973"/>
      <c r="AO75" s="974"/>
      <c r="AP75" s="975" t="s">
        <v>559</v>
      </c>
      <c r="AQ75" s="973"/>
      <c r="AR75" s="973"/>
      <c r="AS75" s="973"/>
      <c r="AT75" s="974"/>
      <c r="AU75" s="975" t="s">
        <v>559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545</v>
      </c>
      <c r="C76" s="969"/>
      <c r="D76" s="969"/>
      <c r="E76" s="969"/>
      <c r="F76" s="969"/>
      <c r="G76" s="969"/>
      <c r="H76" s="969"/>
      <c r="I76" s="969"/>
      <c r="J76" s="969"/>
      <c r="K76" s="969"/>
      <c r="L76" s="969"/>
      <c r="M76" s="969"/>
      <c r="N76" s="969"/>
      <c r="O76" s="969"/>
      <c r="P76" s="970"/>
      <c r="Q76" s="972">
        <v>18</v>
      </c>
      <c r="R76" s="973"/>
      <c r="S76" s="973"/>
      <c r="T76" s="973"/>
      <c r="U76" s="974"/>
      <c r="V76" s="975">
        <v>16</v>
      </c>
      <c r="W76" s="973"/>
      <c r="X76" s="973"/>
      <c r="Y76" s="973"/>
      <c r="Z76" s="974"/>
      <c r="AA76" s="975">
        <v>2</v>
      </c>
      <c r="AB76" s="973"/>
      <c r="AC76" s="973"/>
      <c r="AD76" s="973"/>
      <c r="AE76" s="974"/>
      <c r="AF76" s="975">
        <v>2</v>
      </c>
      <c r="AG76" s="973"/>
      <c r="AH76" s="973"/>
      <c r="AI76" s="973"/>
      <c r="AJ76" s="974"/>
      <c r="AK76" s="975" t="s">
        <v>559</v>
      </c>
      <c r="AL76" s="973"/>
      <c r="AM76" s="973"/>
      <c r="AN76" s="973"/>
      <c r="AO76" s="974"/>
      <c r="AP76" s="975" t="s">
        <v>559</v>
      </c>
      <c r="AQ76" s="973"/>
      <c r="AR76" s="973"/>
      <c r="AS76" s="973"/>
      <c r="AT76" s="974"/>
      <c r="AU76" s="975" t="s">
        <v>559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546</v>
      </c>
      <c r="C77" s="969"/>
      <c r="D77" s="969"/>
      <c r="E77" s="969"/>
      <c r="F77" s="969"/>
      <c r="G77" s="969"/>
      <c r="H77" s="969"/>
      <c r="I77" s="969"/>
      <c r="J77" s="969"/>
      <c r="K77" s="969"/>
      <c r="L77" s="969"/>
      <c r="M77" s="969"/>
      <c r="N77" s="969"/>
      <c r="O77" s="969"/>
      <c r="P77" s="970"/>
      <c r="Q77" s="972">
        <v>19</v>
      </c>
      <c r="R77" s="973"/>
      <c r="S77" s="973"/>
      <c r="T77" s="973"/>
      <c r="U77" s="974"/>
      <c r="V77" s="975">
        <v>16</v>
      </c>
      <c r="W77" s="973"/>
      <c r="X77" s="973"/>
      <c r="Y77" s="973"/>
      <c r="Z77" s="974"/>
      <c r="AA77" s="975">
        <v>4</v>
      </c>
      <c r="AB77" s="973"/>
      <c r="AC77" s="973"/>
      <c r="AD77" s="973"/>
      <c r="AE77" s="974"/>
      <c r="AF77" s="975">
        <v>4</v>
      </c>
      <c r="AG77" s="973"/>
      <c r="AH77" s="973"/>
      <c r="AI77" s="973"/>
      <c r="AJ77" s="974"/>
      <c r="AK77" s="975" t="s">
        <v>559</v>
      </c>
      <c r="AL77" s="973"/>
      <c r="AM77" s="973"/>
      <c r="AN77" s="973"/>
      <c r="AO77" s="974"/>
      <c r="AP77" s="975" t="s">
        <v>559</v>
      </c>
      <c r="AQ77" s="973"/>
      <c r="AR77" s="973"/>
      <c r="AS77" s="973"/>
      <c r="AT77" s="974"/>
      <c r="AU77" s="975" t="s">
        <v>559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547</v>
      </c>
      <c r="C78" s="969"/>
      <c r="D78" s="969"/>
      <c r="E78" s="969"/>
      <c r="F78" s="969"/>
      <c r="G78" s="969"/>
      <c r="H78" s="969"/>
      <c r="I78" s="969"/>
      <c r="J78" s="969"/>
      <c r="K78" s="969"/>
      <c r="L78" s="969"/>
      <c r="M78" s="969"/>
      <c r="N78" s="969"/>
      <c r="O78" s="969"/>
      <c r="P78" s="970"/>
      <c r="Q78" s="971">
        <v>341</v>
      </c>
      <c r="R78" s="965"/>
      <c r="S78" s="965"/>
      <c r="T78" s="965"/>
      <c r="U78" s="965"/>
      <c r="V78" s="965">
        <v>321</v>
      </c>
      <c r="W78" s="965"/>
      <c r="X78" s="965"/>
      <c r="Y78" s="965"/>
      <c r="Z78" s="965"/>
      <c r="AA78" s="965">
        <v>20</v>
      </c>
      <c r="AB78" s="965"/>
      <c r="AC78" s="965"/>
      <c r="AD78" s="965"/>
      <c r="AE78" s="965"/>
      <c r="AF78" s="965">
        <v>20</v>
      </c>
      <c r="AG78" s="965"/>
      <c r="AH78" s="965"/>
      <c r="AI78" s="965"/>
      <c r="AJ78" s="965"/>
      <c r="AK78" s="965" t="s">
        <v>559</v>
      </c>
      <c r="AL78" s="965"/>
      <c r="AM78" s="965"/>
      <c r="AN78" s="965"/>
      <c r="AO78" s="965"/>
      <c r="AP78" s="965" t="s">
        <v>533</v>
      </c>
      <c r="AQ78" s="965"/>
      <c r="AR78" s="965"/>
      <c r="AS78" s="965"/>
      <c r="AT78" s="965"/>
      <c r="AU78" s="965" t="s">
        <v>559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548</v>
      </c>
      <c r="C79" s="969"/>
      <c r="D79" s="969"/>
      <c r="E79" s="969"/>
      <c r="F79" s="969"/>
      <c r="G79" s="969"/>
      <c r="H79" s="969"/>
      <c r="I79" s="969"/>
      <c r="J79" s="969"/>
      <c r="K79" s="969"/>
      <c r="L79" s="969"/>
      <c r="M79" s="969"/>
      <c r="N79" s="969"/>
      <c r="O79" s="969"/>
      <c r="P79" s="970"/>
      <c r="Q79" s="971">
        <v>203</v>
      </c>
      <c r="R79" s="965"/>
      <c r="S79" s="965"/>
      <c r="T79" s="965"/>
      <c r="U79" s="965"/>
      <c r="V79" s="965">
        <v>184</v>
      </c>
      <c r="W79" s="965"/>
      <c r="X79" s="965"/>
      <c r="Y79" s="965"/>
      <c r="Z79" s="965"/>
      <c r="AA79" s="965">
        <v>19</v>
      </c>
      <c r="AB79" s="965"/>
      <c r="AC79" s="965"/>
      <c r="AD79" s="965"/>
      <c r="AE79" s="965"/>
      <c r="AF79" s="965">
        <v>19</v>
      </c>
      <c r="AG79" s="965"/>
      <c r="AH79" s="965"/>
      <c r="AI79" s="965"/>
      <c r="AJ79" s="965"/>
      <c r="AK79" s="965" t="s">
        <v>559</v>
      </c>
      <c r="AL79" s="965"/>
      <c r="AM79" s="965"/>
      <c r="AN79" s="965"/>
      <c r="AO79" s="965"/>
      <c r="AP79" s="965">
        <v>434</v>
      </c>
      <c r="AQ79" s="965"/>
      <c r="AR79" s="965"/>
      <c r="AS79" s="965"/>
      <c r="AT79" s="965"/>
      <c r="AU79" s="965">
        <v>61</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549</v>
      </c>
      <c r="C80" s="969"/>
      <c r="D80" s="969"/>
      <c r="E80" s="969"/>
      <c r="F80" s="969"/>
      <c r="G80" s="969"/>
      <c r="H80" s="969"/>
      <c r="I80" s="969"/>
      <c r="J80" s="969"/>
      <c r="K80" s="969"/>
      <c r="L80" s="969"/>
      <c r="M80" s="969"/>
      <c r="N80" s="969"/>
      <c r="O80" s="969"/>
      <c r="P80" s="970"/>
      <c r="Q80" s="971">
        <v>93041</v>
      </c>
      <c r="R80" s="965"/>
      <c r="S80" s="965"/>
      <c r="T80" s="965"/>
      <c r="U80" s="965"/>
      <c r="V80" s="965">
        <v>91266</v>
      </c>
      <c r="W80" s="965"/>
      <c r="X80" s="965"/>
      <c r="Y80" s="965"/>
      <c r="Z80" s="965"/>
      <c r="AA80" s="965">
        <v>1755</v>
      </c>
      <c r="AB80" s="965"/>
      <c r="AC80" s="965"/>
      <c r="AD80" s="965"/>
      <c r="AE80" s="965"/>
      <c r="AF80" s="965">
        <v>1775</v>
      </c>
      <c r="AG80" s="965"/>
      <c r="AH80" s="965"/>
      <c r="AI80" s="965"/>
      <c r="AJ80" s="965"/>
      <c r="AK80" s="965">
        <v>941</v>
      </c>
      <c r="AL80" s="965"/>
      <c r="AM80" s="965"/>
      <c r="AN80" s="965"/>
      <c r="AO80" s="965"/>
      <c r="AP80" s="965" t="s">
        <v>559</v>
      </c>
      <c r="AQ80" s="965"/>
      <c r="AR80" s="965"/>
      <c r="AS80" s="965"/>
      <c r="AT80" s="965"/>
      <c r="AU80" s="965" t="s">
        <v>559</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550</v>
      </c>
      <c r="C81" s="969"/>
      <c r="D81" s="969"/>
      <c r="E81" s="969"/>
      <c r="F81" s="969"/>
      <c r="G81" s="969"/>
      <c r="H81" s="969"/>
      <c r="I81" s="969"/>
      <c r="J81" s="969"/>
      <c r="K81" s="969"/>
      <c r="L81" s="969"/>
      <c r="M81" s="969"/>
      <c r="N81" s="969"/>
      <c r="O81" s="969"/>
      <c r="P81" s="970"/>
      <c r="Q81" s="971">
        <v>36</v>
      </c>
      <c r="R81" s="965"/>
      <c r="S81" s="965"/>
      <c r="T81" s="965"/>
      <c r="U81" s="965"/>
      <c r="V81" s="965">
        <v>33</v>
      </c>
      <c r="W81" s="965"/>
      <c r="X81" s="965"/>
      <c r="Y81" s="965"/>
      <c r="Z81" s="965"/>
      <c r="AA81" s="965">
        <v>3</v>
      </c>
      <c r="AB81" s="965"/>
      <c r="AC81" s="965"/>
      <c r="AD81" s="965"/>
      <c r="AE81" s="965"/>
      <c r="AF81" s="965">
        <v>3</v>
      </c>
      <c r="AG81" s="965"/>
      <c r="AH81" s="965"/>
      <c r="AI81" s="965"/>
      <c r="AJ81" s="965"/>
      <c r="AK81" s="965" t="s">
        <v>559</v>
      </c>
      <c r="AL81" s="965"/>
      <c r="AM81" s="965"/>
      <c r="AN81" s="965"/>
      <c r="AO81" s="965"/>
      <c r="AP81" s="965" t="s">
        <v>559</v>
      </c>
      <c r="AQ81" s="965"/>
      <c r="AR81" s="965"/>
      <c r="AS81" s="965"/>
      <c r="AT81" s="965"/>
      <c r="AU81" s="965" t="s">
        <v>559</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t="s">
        <v>551</v>
      </c>
      <c r="C82" s="969"/>
      <c r="D82" s="969"/>
      <c r="E82" s="969"/>
      <c r="F82" s="969"/>
      <c r="G82" s="969"/>
      <c r="H82" s="969"/>
      <c r="I82" s="969"/>
      <c r="J82" s="969"/>
      <c r="K82" s="969"/>
      <c r="L82" s="969"/>
      <c r="M82" s="969"/>
      <c r="N82" s="969"/>
      <c r="O82" s="969"/>
      <c r="P82" s="970"/>
      <c r="Q82" s="971">
        <v>1851</v>
      </c>
      <c r="R82" s="965"/>
      <c r="S82" s="965"/>
      <c r="T82" s="965"/>
      <c r="U82" s="965"/>
      <c r="V82" s="965">
        <v>1815</v>
      </c>
      <c r="W82" s="965"/>
      <c r="X82" s="965"/>
      <c r="Y82" s="965"/>
      <c r="Z82" s="965"/>
      <c r="AA82" s="965">
        <v>37</v>
      </c>
      <c r="AB82" s="965"/>
      <c r="AC82" s="965"/>
      <c r="AD82" s="965"/>
      <c r="AE82" s="965"/>
      <c r="AF82" s="965">
        <v>37</v>
      </c>
      <c r="AG82" s="965"/>
      <c r="AH82" s="965"/>
      <c r="AI82" s="965"/>
      <c r="AJ82" s="965"/>
      <c r="AK82" s="965">
        <v>28</v>
      </c>
      <c r="AL82" s="965"/>
      <c r="AM82" s="965"/>
      <c r="AN82" s="965"/>
      <c r="AO82" s="965"/>
      <c r="AP82" s="965" t="s">
        <v>533</v>
      </c>
      <c r="AQ82" s="965"/>
      <c r="AR82" s="965"/>
      <c r="AS82" s="965"/>
      <c r="AT82" s="965"/>
      <c r="AU82" s="965" t="s">
        <v>559</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t="s">
        <v>552</v>
      </c>
      <c r="C83" s="969"/>
      <c r="D83" s="969"/>
      <c r="E83" s="969"/>
      <c r="F83" s="969"/>
      <c r="G83" s="969"/>
      <c r="H83" s="969"/>
      <c r="I83" s="969"/>
      <c r="J83" s="969"/>
      <c r="K83" s="969"/>
      <c r="L83" s="969"/>
      <c r="M83" s="969"/>
      <c r="N83" s="969"/>
      <c r="O83" s="969"/>
      <c r="P83" s="970"/>
      <c r="Q83" s="971">
        <v>9</v>
      </c>
      <c r="R83" s="965"/>
      <c r="S83" s="965"/>
      <c r="T83" s="965"/>
      <c r="U83" s="965"/>
      <c r="V83" s="965">
        <v>8</v>
      </c>
      <c r="W83" s="965"/>
      <c r="X83" s="965"/>
      <c r="Y83" s="965"/>
      <c r="Z83" s="965"/>
      <c r="AA83" s="965">
        <v>1</v>
      </c>
      <c r="AB83" s="965"/>
      <c r="AC83" s="965"/>
      <c r="AD83" s="965"/>
      <c r="AE83" s="965"/>
      <c r="AF83" s="965">
        <v>1</v>
      </c>
      <c r="AG83" s="965"/>
      <c r="AH83" s="965"/>
      <c r="AI83" s="965"/>
      <c r="AJ83" s="965"/>
      <c r="AK83" s="965" t="s">
        <v>559</v>
      </c>
      <c r="AL83" s="965"/>
      <c r="AM83" s="965"/>
      <c r="AN83" s="965"/>
      <c r="AO83" s="965"/>
      <c r="AP83" s="965" t="s">
        <v>559</v>
      </c>
      <c r="AQ83" s="965"/>
      <c r="AR83" s="965"/>
      <c r="AS83" s="965"/>
      <c r="AT83" s="965"/>
      <c r="AU83" s="965" t="s">
        <v>559</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t="s">
        <v>553</v>
      </c>
      <c r="C84" s="969"/>
      <c r="D84" s="969"/>
      <c r="E84" s="969"/>
      <c r="F84" s="969"/>
      <c r="G84" s="969"/>
      <c r="H84" s="969"/>
      <c r="I84" s="969"/>
      <c r="J84" s="969"/>
      <c r="K84" s="969"/>
      <c r="L84" s="969"/>
      <c r="M84" s="969"/>
      <c r="N84" s="969"/>
      <c r="O84" s="969"/>
      <c r="P84" s="970"/>
      <c r="Q84" s="971">
        <v>34</v>
      </c>
      <c r="R84" s="965"/>
      <c r="S84" s="965"/>
      <c r="T84" s="965"/>
      <c r="U84" s="965"/>
      <c r="V84" s="965">
        <v>33</v>
      </c>
      <c r="W84" s="965"/>
      <c r="X84" s="965"/>
      <c r="Y84" s="965"/>
      <c r="Z84" s="965"/>
      <c r="AA84" s="965">
        <v>1</v>
      </c>
      <c r="AB84" s="965"/>
      <c r="AC84" s="965"/>
      <c r="AD84" s="965"/>
      <c r="AE84" s="965"/>
      <c r="AF84" s="965">
        <v>1</v>
      </c>
      <c r="AG84" s="965"/>
      <c r="AH84" s="965"/>
      <c r="AI84" s="965"/>
      <c r="AJ84" s="965"/>
      <c r="AK84" s="965" t="s">
        <v>559</v>
      </c>
      <c r="AL84" s="965"/>
      <c r="AM84" s="965"/>
      <c r="AN84" s="965"/>
      <c r="AO84" s="965"/>
      <c r="AP84" s="965" t="s">
        <v>559</v>
      </c>
      <c r="AQ84" s="965"/>
      <c r="AR84" s="965"/>
      <c r="AS84" s="965"/>
      <c r="AT84" s="965"/>
      <c r="AU84" s="965" t="s">
        <v>559</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t="s">
        <v>554</v>
      </c>
      <c r="C85" s="969"/>
      <c r="D85" s="969"/>
      <c r="E85" s="969"/>
      <c r="F85" s="969"/>
      <c r="G85" s="969"/>
      <c r="H85" s="969"/>
      <c r="I85" s="969"/>
      <c r="J85" s="969"/>
      <c r="K85" s="969"/>
      <c r="L85" s="969"/>
      <c r="M85" s="969"/>
      <c r="N85" s="969"/>
      <c r="O85" s="969"/>
      <c r="P85" s="970"/>
      <c r="Q85" s="971">
        <v>55</v>
      </c>
      <c r="R85" s="965"/>
      <c r="S85" s="965"/>
      <c r="T85" s="965"/>
      <c r="U85" s="965"/>
      <c r="V85" s="965">
        <v>55</v>
      </c>
      <c r="W85" s="965"/>
      <c r="X85" s="965"/>
      <c r="Y85" s="965"/>
      <c r="Z85" s="965"/>
      <c r="AA85" s="965">
        <v>0</v>
      </c>
      <c r="AB85" s="965"/>
      <c r="AC85" s="965"/>
      <c r="AD85" s="965"/>
      <c r="AE85" s="965"/>
      <c r="AF85" s="965">
        <v>0</v>
      </c>
      <c r="AG85" s="965"/>
      <c r="AH85" s="965"/>
      <c r="AI85" s="965"/>
      <c r="AJ85" s="965"/>
      <c r="AK85" s="965">
        <v>5</v>
      </c>
      <c r="AL85" s="965"/>
      <c r="AM85" s="965"/>
      <c r="AN85" s="965"/>
      <c r="AO85" s="965"/>
      <c r="AP85" s="965">
        <v>43</v>
      </c>
      <c r="AQ85" s="965"/>
      <c r="AR85" s="965"/>
      <c r="AS85" s="965"/>
      <c r="AT85" s="965"/>
      <c r="AU85" s="965">
        <v>5</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t="s">
        <v>555</v>
      </c>
      <c r="C86" s="969"/>
      <c r="D86" s="969"/>
      <c r="E86" s="969"/>
      <c r="F86" s="969"/>
      <c r="G86" s="969"/>
      <c r="H86" s="969"/>
      <c r="I86" s="969"/>
      <c r="J86" s="969"/>
      <c r="K86" s="969"/>
      <c r="L86" s="969"/>
      <c r="M86" s="969"/>
      <c r="N86" s="969"/>
      <c r="O86" s="969"/>
      <c r="P86" s="970"/>
      <c r="Q86" s="971">
        <v>245</v>
      </c>
      <c r="R86" s="965"/>
      <c r="S86" s="965"/>
      <c r="T86" s="965"/>
      <c r="U86" s="965"/>
      <c r="V86" s="965">
        <v>240</v>
      </c>
      <c r="W86" s="965"/>
      <c r="X86" s="965"/>
      <c r="Y86" s="965"/>
      <c r="Z86" s="965"/>
      <c r="AA86" s="965">
        <v>5</v>
      </c>
      <c r="AB86" s="965"/>
      <c r="AC86" s="965"/>
      <c r="AD86" s="965"/>
      <c r="AE86" s="965"/>
      <c r="AF86" s="965">
        <v>5</v>
      </c>
      <c r="AG86" s="965"/>
      <c r="AH86" s="965"/>
      <c r="AI86" s="965"/>
      <c r="AJ86" s="965"/>
      <c r="AK86" s="965" t="s">
        <v>559</v>
      </c>
      <c r="AL86" s="965"/>
      <c r="AM86" s="965"/>
      <c r="AN86" s="965"/>
      <c r="AO86" s="965"/>
      <c r="AP86" s="965" t="s">
        <v>559</v>
      </c>
      <c r="AQ86" s="965"/>
      <c r="AR86" s="965"/>
      <c r="AS86" s="965"/>
      <c r="AT86" s="965"/>
      <c r="AU86" s="965" t="s">
        <v>559</v>
      </c>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t="s">
        <v>556</v>
      </c>
      <c r="C87" s="959"/>
      <c r="D87" s="959"/>
      <c r="E87" s="959"/>
      <c r="F87" s="959"/>
      <c r="G87" s="959"/>
      <c r="H87" s="959"/>
      <c r="I87" s="959"/>
      <c r="J87" s="959"/>
      <c r="K87" s="959"/>
      <c r="L87" s="959"/>
      <c r="M87" s="959"/>
      <c r="N87" s="959"/>
      <c r="O87" s="959"/>
      <c r="P87" s="960"/>
      <c r="Q87" s="961">
        <v>4</v>
      </c>
      <c r="R87" s="962"/>
      <c r="S87" s="962"/>
      <c r="T87" s="962"/>
      <c r="U87" s="962"/>
      <c r="V87" s="962">
        <v>1</v>
      </c>
      <c r="W87" s="962"/>
      <c r="X87" s="962"/>
      <c r="Y87" s="962"/>
      <c r="Z87" s="962"/>
      <c r="AA87" s="962">
        <v>3</v>
      </c>
      <c r="AB87" s="962"/>
      <c r="AC87" s="962"/>
      <c r="AD87" s="962"/>
      <c r="AE87" s="962"/>
      <c r="AF87" s="962">
        <v>3</v>
      </c>
      <c r="AG87" s="962"/>
      <c r="AH87" s="962"/>
      <c r="AI87" s="962"/>
      <c r="AJ87" s="962"/>
      <c r="AK87" s="962" t="s">
        <v>559</v>
      </c>
      <c r="AL87" s="962"/>
      <c r="AM87" s="962"/>
      <c r="AN87" s="962"/>
      <c r="AO87" s="962"/>
      <c r="AP87" s="962" t="s">
        <v>559</v>
      </c>
      <c r="AQ87" s="962"/>
      <c r="AR87" s="962"/>
      <c r="AS87" s="962"/>
      <c r="AT87" s="962"/>
      <c r="AU87" s="962" t="s">
        <v>559</v>
      </c>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2089</v>
      </c>
      <c r="AG88" s="953"/>
      <c r="AH88" s="953"/>
      <c r="AI88" s="953"/>
      <c r="AJ88" s="953"/>
      <c r="AK88" s="957"/>
      <c r="AL88" s="957"/>
      <c r="AM88" s="957"/>
      <c r="AN88" s="957"/>
      <c r="AO88" s="957"/>
      <c r="AP88" s="953">
        <v>2502</v>
      </c>
      <c r="AQ88" s="953"/>
      <c r="AR88" s="953"/>
      <c r="AS88" s="953"/>
      <c r="AT88" s="953"/>
      <c r="AU88" s="953">
        <v>163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554310</v>
      </c>
      <c r="AB110" s="871"/>
      <c r="AC110" s="871"/>
      <c r="AD110" s="871"/>
      <c r="AE110" s="872"/>
      <c r="AF110" s="873">
        <v>596902</v>
      </c>
      <c r="AG110" s="871"/>
      <c r="AH110" s="871"/>
      <c r="AI110" s="871"/>
      <c r="AJ110" s="872"/>
      <c r="AK110" s="873">
        <v>624322</v>
      </c>
      <c r="AL110" s="871"/>
      <c r="AM110" s="871"/>
      <c r="AN110" s="871"/>
      <c r="AO110" s="872"/>
      <c r="AP110" s="874">
        <v>14.3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7161990</v>
      </c>
      <c r="BR110" s="798"/>
      <c r="BS110" s="798"/>
      <c r="BT110" s="798"/>
      <c r="BU110" s="798"/>
      <c r="BV110" s="798">
        <v>6855289</v>
      </c>
      <c r="BW110" s="798"/>
      <c r="BX110" s="798"/>
      <c r="BY110" s="798"/>
      <c r="BZ110" s="798"/>
      <c r="CA110" s="798">
        <v>6625320</v>
      </c>
      <c r="CB110" s="798"/>
      <c r="CC110" s="798"/>
      <c r="CD110" s="798"/>
      <c r="CE110" s="798"/>
      <c r="CF110" s="859">
        <v>151.4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5200333</v>
      </c>
      <c r="BR112" s="769"/>
      <c r="BS112" s="769"/>
      <c r="BT112" s="769"/>
      <c r="BU112" s="769"/>
      <c r="BV112" s="769">
        <v>5107931</v>
      </c>
      <c r="BW112" s="769"/>
      <c r="BX112" s="769"/>
      <c r="BY112" s="769"/>
      <c r="BZ112" s="769"/>
      <c r="CA112" s="769">
        <v>4811695</v>
      </c>
      <c r="CB112" s="769"/>
      <c r="CC112" s="769"/>
      <c r="CD112" s="769"/>
      <c r="CE112" s="769"/>
      <c r="CF112" s="846">
        <v>110</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338533</v>
      </c>
      <c r="AB113" s="907"/>
      <c r="AC113" s="907"/>
      <c r="AD113" s="907"/>
      <c r="AE113" s="908"/>
      <c r="AF113" s="909">
        <v>346912</v>
      </c>
      <c r="AG113" s="907"/>
      <c r="AH113" s="907"/>
      <c r="AI113" s="907"/>
      <c r="AJ113" s="908"/>
      <c r="AK113" s="909">
        <v>346218</v>
      </c>
      <c r="AL113" s="907"/>
      <c r="AM113" s="907"/>
      <c r="AN113" s="907"/>
      <c r="AO113" s="908"/>
      <c r="AP113" s="910">
        <v>7.9</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128246</v>
      </c>
      <c r="BR113" s="769"/>
      <c r="BS113" s="769"/>
      <c r="BT113" s="769"/>
      <c r="BU113" s="769"/>
      <c r="BV113" s="769">
        <v>119593</v>
      </c>
      <c r="BW113" s="769"/>
      <c r="BX113" s="769"/>
      <c r="BY113" s="769"/>
      <c r="BZ113" s="769"/>
      <c r="CA113" s="769">
        <v>162606</v>
      </c>
      <c r="CB113" s="769"/>
      <c r="CC113" s="769"/>
      <c r="CD113" s="769"/>
      <c r="CE113" s="769"/>
      <c r="CF113" s="846">
        <v>3.7</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49152</v>
      </c>
      <c r="AB114" s="782"/>
      <c r="AC114" s="782"/>
      <c r="AD114" s="782"/>
      <c r="AE114" s="783"/>
      <c r="AF114" s="784">
        <v>18773</v>
      </c>
      <c r="AG114" s="782"/>
      <c r="AH114" s="782"/>
      <c r="AI114" s="782"/>
      <c r="AJ114" s="783"/>
      <c r="AK114" s="784">
        <v>19582</v>
      </c>
      <c r="AL114" s="782"/>
      <c r="AM114" s="782"/>
      <c r="AN114" s="782"/>
      <c r="AO114" s="783"/>
      <c r="AP114" s="752">
        <v>0.4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225777</v>
      </c>
      <c r="BR114" s="769"/>
      <c r="BS114" s="769"/>
      <c r="BT114" s="769"/>
      <c r="BU114" s="769"/>
      <c r="BV114" s="769">
        <v>250944</v>
      </c>
      <c r="BW114" s="769"/>
      <c r="BX114" s="769"/>
      <c r="BY114" s="769"/>
      <c r="BZ114" s="769"/>
      <c r="CA114" s="769">
        <v>161254</v>
      </c>
      <c r="CB114" s="769"/>
      <c r="CC114" s="769"/>
      <c r="CD114" s="769"/>
      <c r="CE114" s="769"/>
      <c r="CF114" s="846">
        <v>3.7</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v>107</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941995</v>
      </c>
      <c r="AB117" s="893"/>
      <c r="AC117" s="893"/>
      <c r="AD117" s="893"/>
      <c r="AE117" s="894"/>
      <c r="AF117" s="896">
        <v>962587</v>
      </c>
      <c r="AG117" s="893"/>
      <c r="AH117" s="893"/>
      <c r="AI117" s="893"/>
      <c r="AJ117" s="894"/>
      <c r="AK117" s="896">
        <v>990229</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12716346</v>
      </c>
      <c r="BR118" s="856"/>
      <c r="BS118" s="856"/>
      <c r="BT118" s="856"/>
      <c r="BU118" s="856"/>
      <c r="BV118" s="856">
        <v>12333757</v>
      </c>
      <c r="BW118" s="856"/>
      <c r="BX118" s="856"/>
      <c r="BY118" s="856"/>
      <c r="BZ118" s="856"/>
      <c r="CA118" s="856">
        <v>11760875</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2963339</v>
      </c>
      <c r="BR119" s="798"/>
      <c r="BS119" s="798"/>
      <c r="BT119" s="798"/>
      <c r="BU119" s="798"/>
      <c r="BV119" s="798">
        <v>2947106</v>
      </c>
      <c r="BW119" s="798"/>
      <c r="BX119" s="798"/>
      <c r="BY119" s="798"/>
      <c r="BZ119" s="798"/>
      <c r="CA119" s="798">
        <v>2520720</v>
      </c>
      <c r="CB119" s="798"/>
      <c r="CC119" s="798"/>
      <c r="CD119" s="798"/>
      <c r="CE119" s="798"/>
      <c r="CF119" s="859">
        <v>57.6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253314</v>
      </c>
      <c r="BR120" s="769"/>
      <c r="BS120" s="769"/>
      <c r="BT120" s="769"/>
      <c r="BU120" s="769"/>
      <c r="BV120" s="769">
        <v>333996</v>
      </c>
      <c r="BW120" s="769"/>
      <c r="BX120" s="769"/>
      <c r="BY120" s="769"/>
      <c r="BZ120" s="769"/>
      <c r="CA120" s="769">
        <v>396395</v>
      </c>
      <c r="CB120" s="769"/>
      <c r="CC120" s="769"/>
      <c r="CD120" s="769"/>
      <c r="CE120" s="769"/>
      <c r="CF120" s="846">
        <v>9.1</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5200333</v>
      </c>
      <c r="DH120" s="798"/>
      <c r="DI120" s="798"/>
      <c r="DJ120" s="798"/>
      <c r="DK120" s="798"/>
      <c r="DL120" s="798">
        <v>5107931</v>
      </c>
      <c r="DM120" s="798"/>
      <c r="DN120" s="798"/>
      <c r="DO120" s="798"/>
      <c r="DP120" s="798"/>
      <c r="DQ120" s="798">
        <v>4811695</v>
      </c>
      <c r="DR120" s="798"/>
      <c r="DS120" s="798"/>
      <c r="DT120" s="798"/>
      <c r="DU120" s="798"/>
      <c r="DV120" s="799">
        <v>110</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7017949</v>
      </c>
      <c r="BR121" s="856"/>
      <c r="BS121" s="856"/>
      <c r="BT121" s="856"/>
      <c r="BU121" s="856"/>
      <c r="BV121" s="856">
        <v>6784956</v>
      </c>
      <c r="BW121" s="856"/>
      <c r="BX121" s="856"/>
      <c r="BY121" s="856"/>
      <c r="BZ121" s="856"/>
      <c r="CA121" s="856">
        <v>6527028</v>
      </c>
      <c r="CB121" s="856"/>
      <c r="CC121" s="856"/>
      <c r="CD121" s="856"/>
      <c r="CE121" s="856"/>
      <c r="CF121" s="857">
        <v>149.19999999999999</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10234602</v>
      </c>
      <c r="BR122" s="838"/>
      <c r="BS122" s="838"/>
      <c r="BT122" s="838"/>
      <c r="BU122" s="838"/>
      <c r="BV122" s="838">
        <v>10066058</v>
      </c>
      <c r="BW122" s="838"/>
      <c r="BX122" s="838"/>
      <c r="BY122" s="838"/>
      <c r="BZ122" s="838"/>
      <c r="CA122" s="838">
        <v>9444143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60.2</v>
      </c>
      <c r="BR123" s="830"/>
      <c r="BS123" s="830"/>
      <c r="BT123" s="830"/>
      <c r="BU123" s="830"/>
      <c r="BV123" s="830">
        <v>55.4</v>
      </c>
      <c r="BW123" s="830"/>
      <c r="BX123" s="830"/>
      <c r="BY123" s="830"/>
      <c r="BZ123" s="830"/>
      <c r="CA123" s="830">
        <v>52.9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22006</v>
      </c>
      <c r="AB128" s="722"/>
      <c r="AC128" s="722"/>
      <c r="AD128" s="722"/>
      <c r="AE128" s="723"/>
      <c r="AF128" s="724">
        <v>25604</v>
      </c>
      <c r="AG128" s="722"/>
      <c r="AH128" s="722"/>
      <c r="AI128" s="722"/>
      <c r="AJ128" s="723"/>
      <c r="AK128" s="724">
        <v>31335</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4643456</v>
      </c>
      <c r="AB129" s="782"/>
      <c r="AC129" s="782"/>
      <c r="AD129" s="782"/>
      <c r="AE129" s="783"/>
      <c r="AF129" s="784">
        <v>4621445</v>
      </c>
      <c r="AG129" s="782"/>
      <c r="AH129" s="782"/>
      <c r="AI129" s="782"/>
      <c r="AJ129" s="783"/>
      <c r="AK129" s="784">
        <v>4925318</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9.5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527072</v>
      </c>
      <c r="AB130" s="782"/>
      <c r="AC130" s="782"/>
      <c r="AD130" s="782"/>
      <c r="AE130" s="783"/>
      <c r="AF130" s="784">
        <v>534625</v>
      </c>
      <c r="AG130" s="782"/>
      <c r="AH130" s="782"/>
      <c r="AI130" s="782"/>
      <c r="AJ130" s="783"/>
      <c r="AK130" s="784">
        <v>549275</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52.9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4116384</v>
      </c>
      <c r="AB131" s="715"/>
      <c r="AC131" s="715"/>
      <c r="AD131" s="715"/>
      <c r="AE131" s="716"/>
      <c r="AF131" s="717">
        <v>4086820</v>
      </c>
      <c r="AG131" s="715"/>
      <c r="AH131" s="715"/>
      <c r="AI131" s="715"/>
      <c r="AJ131" s="716"/>
      <c r="AK131" s="717">
        <v>4376043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9.5451979209999998</v>
      </c>
      <c r="AB132" s="738"/>
      <c r="AC132" s="738"/>
      <c r="AD132" s="738"/>
      <c r="AE132" s="739"/>
      <c r="AF132" s="740">
        <v>9.8452586610000008</v>
      </c>
      <c r="AG132" s="738"/>
      <c r="AH132" s="738"/>
      <c r="AI132" s="738"/>
      <c r="AJ132" s="739"/>
      <c r="AK132" s="740">
        <v>9.3604884599999991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9.6999999999999993</v>
      </c>
      <c r="AB133" s="747"/>
      <c r="AC133" s="747"/>
      <c r="AD133" s="747"/>
      <c r="AE133" s="748"/>
      <c r="AF133" s="746">
        <v>10.1</v>
      </c>
      <c r="AG133" s="747"/>
      <c r="AH133" s="747"/>
      <c r="AI133" s="747"/>
      <c r="AJ133" s="748"/>
      <c r="AK133" s="746">
        <v>9.5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31" t="s">
        <v>471</v>
      </c>
      <c r="H9" s="1132"/>
      <c r="I9" s="1132"/>
      <c r="J9" s="1133"/>
      <c r="K9" s="263">
        <v>786851</v>
      </c>
      <c r="L9" s="264">
        <v>41668</v>
      </c>
      <c r="M9" s="265">
        <v>76983</v>
      </c>
      <c r="N9" s="266">
        <v>-45.9</v>
      </c>
    </row>
    <row r="10" spans="1:16" x14ac:dyDescent="0.15">
      <c r="A10" s="248"/>
      <c r="B10" s="244"/>
      <c r="C10" s="244"/>
      <c r="D10" s="244"/>
      <c r="E10" s="244"/>
      <c r="F10" s="244"/>
      <c r="G10" s="1131" t="s">
        <v>472</v>
      </c>
      <c r="H10" s="1132"/>
      <c r="I10" s="1132"/>
      <c r="J10" s="1133"/>
      <c r="K10" s="267">
        <v>231803</v>
      </c>
      <c r="L10" s="268">
        <v>12275</v>
      </c>
      <c r="M10" s="269">
        <v>8074</v>
      </c>
      <c r="N10" s="270">
        <v>52</v>
      </c>
    </row>
    <row r="11" spans="1:16" ht="13.5" customHeight="1" x14ac:dyDescent="0.15">
      <c r="A11" s="248"/>
      <c r="B11" s="244"/>
      <c r="C11" s="244"/>
      <c r="D11" s="244"/>
      <c r="E11" s="244"/>
      <c r="F11" s="244"/>
      <c r="G11" s="1131" t="s">
        <v>473</v>
      </c>
      <c r="H11" s="1132"/>
      <c r="I11" s="1132"/>
      <c r="J11" s="1133"/>
      <c r="K11" s="267">
        <v>196864</v>
      </c>
      <c r="L11" s="268">
        <v>10425</v>
      </c>
      <c r="M11" s="269">
        <v>11657</v>
      </c>
      <c r="N11" s="270">
        <v>-10.6</v>
      </c>
    </row>
    <row r="12" spans="1:16" ht="13.5" customHeight="1" x14ac:dyDescent="0.15">
      <c r="A12" s="248"/>
      <c r="B12" s="244"/>
      <c r="C12" s="244"/>
      <c r="D12" s="244"/>
      <c r="E12" s="244"/>
      <c r="F12" s="244"/>
      <c r="G12" s="1131" t="s">
        <v>474</v>
      </c>
      <c r="H12" s="1132"/>
      <c r="I12" s="1132"/>
      <c r="J12" s="1133"/>
      <c r="K12" s="267" t="s">
        <v>475</v>
      </c>
      <c r="L12" s="268" t="s">
        <v>475</v>
      </c>
      <c r="M12" s="269">
        <v>448</v>
      </c>
      <c r="N12" s="270" t="s">
        <v>475</v>
      </c>
    </row>
    <row r="13" spans="1:16" ht="13.5" customHeight="1" x14ac:dyDescent="0.15">
      <c r="A13" s="248"/>
      <c r="B13" s="244"/>
      <c r="C13" s="244"/>
      <c r="D13" s="244"/>
      <c r="E13" s="244"/>
      <c r="F13" s="244"/>
      <c r="G13" s="1131" t="s">
        <v>476</v>
      </c>
      <c r="H13" s="1132"/>
      <c r="I13" s="1132"/>
      <c r="J13" s="1133"/>
      <c r="K13" s="267" t="s">
        <v>475</v>
      </c>
      <c r="L13" s="268" t="s">
        <v>475</v>
      </c>
      <c r="M13" s="269" t="s">
        <v>475</v>
      </c>
      <c r="N13" s="270" t="s">
        <v>475</v>
      </c>
    </row>
    <row r="14" spans="1:16" ht="13.5" customHeight="1" x14ac:dyDescent="0.15">
      <c r="A14" s="248"/>
      <c r="B14" s="244"/>
      <c r="C14" s="244"/>
      <c r="D14" s="244"/>
      <c r="E14" s="244"/>
      <c r="F14" s="244"/>
      <c r="G14" s="1131" t="s">
        <v>477</v>
      </c>
      <c r="H14" s="1132"/>
      <c r="I14" s="1132"/>
      <c r="J14" s="1133"/>
      <c r="K14" s="267">
        <v>37601</v>
      </c>
      <c r="L14" s="268">
        <v>1991</v>
      </c>
      <c r="M14" s="269">
        <v>3486</v>
      </c>
      <c r="N14" s="270">
        <v>-42.9</v>
      </c>
    </row>
    <row r="15" spans="1:16" ht="13.5" customHeight="1" x14ac:dyDescent="0.15">
      <c r="A15" s="248"/>
      <c r="B15" s="244"/>
      <c r="C15" s="244"/>
      <c r="D15" s="244"/>
      <c r="E15" s="244"/>
      <c r="F15" s="244"/>
      <c r="G15" s="1131" t="s">
        <v>478</v>
      </c>
      <c r="H15" s="1132"/>
      <c r="I15" s="1132"/>
      <c r="J15" s="1133"/>
      <c r="K15" s="267">
        <v>19803</v>
      </c>
      <c r="L15" s="268">
        <v>1049</v>
      </c>
      <c r="M15" s="269">
        <v>1601</v>
      </c>
      <c r="N15" s="270">
        <v>-34.5</v>
      </c>
    </row>
    <row r="16" spans="1:16" x14ac:dyDescent="0.15">
      <c r="A16" s="248"/>
      <c r="B16" s="244"/>
      <c r="C16" s="244"/>
      <c r="D16" s="244"/>
      <c r="E16" s="244"/>
      <c r="F16" s="244"/>
      <c r="G16" s="1134" t="s">
        <v>479</v>
      </c>
      <c r="H16" s="1135"/>
      <c r="I16" s="1135"/>
      <c r="J16" s="1136"/>
      <c r="K16" s="268">
        <v>-65032</v>
      </c>
      <c r="L16" s="268">
        <v>-3444</v>
      </c>
      <c r="M16" s="269">
        <v>-9493</v>
      </c>
      <c r="N16" s="270">
        <v>-63.7</v>
      </c>
    </row>
    <row r="17" spans="1:16" x14ac:dyDescent="0.15">
      <c r="A17" s="248"/>
      <c r="B17" s="244"/>
      <c r="C17" s="244"/>
      <c r="D17" s="244"/>
      <c r="E17" s="244"/>
      <c r="F17" s="244"/>
      <c r="G17" s="1134" t="s">
        <v>171</v>
      </c>
      <c r="H17" s="1135"/>
      <c r="I17" s="1135"/>
      <c r="J17" s="1136"/>
      <c r="K17" s="268">
        <v>1207890</v>
      </c>
      <c r="L17" s="268">
        <v>63964</v>
      </c>
      <c r="M17" s="269">
        <v>92756</v>
      </c>
      <c r="N17" s="270">
        <v>-31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8" t="s">
        <v>484</v>
      </c>
      <c r="H21" s="1129"/>
      <c r="I21" s="1129"/>
      <c r="J21" s="1130"/>
      <c r="K21" s="280">
        <v>4.66</v>
      </c>
      <c r="L21" s="281">
        <v>8.7799999999999994</v>
      </c>
      <c r="M21" s="282">
        <v>-4.12</v>
      </c>
      <c r="N21" s="249"/>
      <c r="O21" s="283"/>
      <c r="P21" s="279"/>
    </row>
    <row r="22" spans="1:16" s="284" customFormat="1" x14ac:dyDescent="0.15">
      <c r="A22" s="279"/>
      <c r="B22" s="249"/>
      <c r="C22" s="249"/>
      <c r="D22" s="249"/>
      <c r="E22" s="249"/>
      <c r="F22" s="249"/>
      <c r="G22" s="1128" t="s">
        <v>485</v>
      </c>
      <c r="H22" s="1129"/>
      <c r="I22" s="1129"/>
      <c r="J22" s="1130"/>
      <c r="K22" s="285">
        <v>94.1</v>
      </c>
      <c r="L22" s="286">
        <v>96.3</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19" t="s">
        <v>489</v>
      </c>
      <c r="H32" s="1120"/>
      <c r="I32" s="1120"/>
      <c r="J32" s="1121"/>
      <c r="K32" s="294">
        <v>624322</v>
      </c>
      <c r="L32" s="294">
        <v>33061</v>
      </c>
      <c r="M32" s="295">
        <v>53752</v>
      </c>
      <c r="N32" s="296">
        <v>-38.5</v>
      </c>
    </row>
    <row r="33" spans="1:16" ht="13.5" customHeight="1" x14ac:dyDescent="0.15">
      <c r="A33" s="248"/>
      <c r="B33" s="244"/>
      <c r="C33" s="244"/>
      <c r="D33" s="244"/>
      <c r="E33" s="244"/>
      <c r="F33" s="244"/>
      <c r="G33" s="1119" t="s">
        <v>490</v>
      </c>
      <c r="H33" s="1120"/>
      <c r="I33" s="1120"/>
      <c r="J33" s="1121"/>
      <c r="K33" s="294" t="s">
        <v>475</v>
      </c>
      <c r="L33" s="294" t="s">
        <v>475</v>
      </c>
      <c r="M33" s="295" t="s">
        <v>475</v>
      </c>
      <c r="N33" s="296" t="s">
        <v>475</v>
      </c>
    </row>
    <row r="34" spans="1:16" ht="27" customHeight="1" x14ac:dyDescent="0.15">
      <c r="A34" s="248"/>
      <c r="B34" s="244"/>
      <c r="C34" s="244"/>
      <c r="D34" s="244"/>
      <c r="E34" s="244"/>
      <c r="F34" s="244"/>
      <c r="G34" s="1119" t="s">
        <v>491</v>
      </c>
      <c r="H34" s="1120"/>
      <c r="I34" s="1120"/>
      <c r="J34" s="1121"/>
      <c r="K34" s="294" t="s">
        <v>475</v>
      </c>
      <c r="L34" s="294" t="s">
        <v>475</v>
      </c>
      <c r="M34" s="295">
        <v>8</v>
      </c>
      <c r="N34" s="296" t="s">
        <v>475</v>
      </c>
    </row>
    <row r="35" spans="1:16" ht="27" customHeight="1" x14ac:dyDescent="0.15">
      <c r="A35" s="248"/>
      <c r="B35" s="244"/>
      <c r="C35" s="244"/>
      <c r="D35" s="244"/>
      <c r="E35" s="244"/>
      <c r="F35" s="244"/>
      <c r="G35" s="1119" t="s">
        <v>492</v>
      </c>
      <c r="H35" s="1120"/>
      <c r="I35" s="1120"/>
      <c r="J35" s="1121"/>
      <c r="K35" s="294">
        <v>346218</v>
      </c>
      <c r="L35" s="294">
        <v>18334</v>
      </c>
      <c r="M35" s="295">
        <v>15811</v>
      </c>
      <c r="N35" s="296">
        <v>16</v>
      </c>
    </row>
    <row r="36" spans="1:16" ht="27" customHeight="1" x14ac:dyDescent="0.15">
      <c r="A36" s="248"/>
      <c r="B36" s="244"/>
      <c r="C36" s="244"/>
      <c r="D36" s="244"/>
      <c r="E36" s="244"/>
      <c r="F36" s="244"/>
      <c r="G36" s="1119" t="s">
        <v>493</v>
      </c>
      <c r="H36" s="1120"/>
      <c r="I36" s="1120"/>
      <c r="J36" s="1121"/>
      <c r="K36" s="294">
        <v>19582</v>
      </c>
      <c r="L36" s="294">
        <v>1037</v>
      </c>
      <c r="M36" s="295">
        <v>3371</v>
      </c>
      <c r="N36" s="296">
        <v>-69.2</v>
      </c>
    </row>
    <row r="37" spans="1:16" ht="13.5" customHeight="1" x14ac:dyDescent="0.15">
      <c r="A37" s="248"/>
      <c r="B37" s="244"/>
      <c r="C37" s="244"/>
      <c r="D37" s="244"/>
      <c r="E37" s="244"/>
      <c r="F37" s="244"/>
      <c r="G37" s="1119" t="s">
        <v>494</v>
      </c>
      <c r="H37" s="1120"/>
      <c r="I37" s="1120"/>
      <c r="J37" s="1121"/>
      <c r="K37" s="294" t="s">
        <v>475</v>
      </c>
      <c r="L37" s="294" t="s">
        <v>475</v>
      </c>
      <c r="M37" s="295">
        <v>1425</v>
      </c>
      <c r="N37" s="296" t="s">
        <v>475</v>
      </c>
    </row>
    <row r="38" spans="1:16" ht="27" customHeight="1" x14ac:dyDescent="0.15">
      <c r="A38" s="248"/>
      <c r="B38" s="244"/>
      <c r="C38" s="244"/>
      <c r="D38" s="244"/>
      <c r="E38" s="244"/>
      <c r="F38" s="244"/>
      <c r="G38" s="1122" t="s">
        <v>495</v>
      </c>
      <c r="H38" s="1123"/>
      <c r="I38" s="1123"/>
      <c r="J38" s="1124"/>
      <c r="K38" s="297">
        <v>107</v>
      </c>
      <c r="L38" s="297">
        <v>6</v>
      </c>
      <c r="M38" s="298">
        <v>8</v>
      </c>
      <c r="N38" s="299">
        <v>-25</v>
      </c>
      <c r="O38" s="293"/>
    </row>
    <row r="39" spans="1:16" x14ac:dyDescent="0.15">
      <c r="A39" s="248"/>
      <c r="B39" s="244"/>
      <c r="C39" s="244"/>
      <c r="D39" s="244"/>
      <c r="E39" s="244"/>
      <c r="F39" s="244"/>
      <c r="G39" s="1122" t="s">
        <v>496</v>
      </c>
      <c r="H39" s="1123"/>
      <c r="I39" s="1123"/>
      <c r="J39" s="1124"/>
      <c r="K39" s="300">
        <v>-31335</v>
      </c>
      <c r="L39" s="300">
        <v>-1659</v>
      </c>
      <c r="M39" s="301">
        <v>-3247</v>
      </c>
      <c r="N39" s="302">
        <v>-48.9</v>
      </c>
      <c r="O39" s="293"/>
    </row>
    <row r="40" spans="1:16" ht="27" customHeight="1" x14ac:dyDescent="0.15">
      <c r="A40" s="248"/>
      <c r="B40" s="244"/>
      <c r="C40" s="244"/>
      <c r="D40" s="244"/>
      <c r="E40" s="244"/>
      <c r="F40" s="244"/>
      <c r="G40" s="1119" t="s">
        <v>497</v>
      </c>
      <c r="H40" s="1120"/>
      <c r="I40" s="1120"/>
      <c r="J40" s="1121"/>
      <c r="K40" s="300">
        <v>-549275</v>
      </c>
      <c r="L40" s="300">
        <v>-29087</v>
      </c>
      <c r="M40" s="301">
        <v>-45760</v>
      </c>
      <c r="N40" s="302">
        <v>-36.4</v>
      </c>
      <c r="O40" s="293"/>
    </row>
    <row r="41" spans="1:16" x14ac:dyDescent="0.15">
      <c r="A41" s="248"/>
      <c r="B41" s="244"/>
      <c r="C41" s="244"/>
      <c r="D41" s="244"/>
      <c r="E41" s="244"/>
      <c r="F41" s="244"/>
      <c r="G41" s="1125" t="s">
        <v>281</v>
      </c>
      <c r="H41" s="1126"/>
      <c r="I41" s="1126"/>
      <c r="J41" s="1127"/>
      <c r="K41" s="294">
        <v>409619</v>
      </c>
      <c r="L41" s="300">
        <v>21691</v>
      </c>
      <c r="M41" s="301">
        <v>25369</v>
      </c>
      <c r="N41" s="302">
        <v>-14.5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2" t="s">
        <v>466</v>
      </c>
      <c r="J49" s="1114" t="s">
        <v>501</v>
      </c>
      <c r="K49" s="1115"/>
      <c r="L49" s="1115"/>
      <c r="M49" s="1115"/>
      <c r="N49" s="1116"/>
    </row>
    <row r="50" spans="1:14" x14ac:dyDescent="0.15">
      <c r="A50" s="248"/>
      <c r="B50" s="244"/>
      <c r="C50" s="244"/>
      <c r="D50" s="244"/>
      <c r="E50" s="244"/>
      <c r="F50" s="244"/>
      <c r="G50" s="312"/>
      <c r="H50" s="313"/>
      <c r="I50" s="1113"/>
      <c r="J50" s="314" t="s">
        <v>502</v>
      </c>
      <c r="K50" s="315" t="s">
        <v>503</v>
      </c>
      <c r="L50" s="316" t="s">
        <v>504</v>
      </c>
      <c r="M50" s="317" t="s">
        <v>505</v>
      </c>
      <c r="N50" s="318" t="s">
        <v>506</v>
      </c>
    </row>
    <row r="51" spans="1:14" x14ac:dyDescent="0.15">
      <c r="A51" s="248"/>
      <c r="B51" s="244"/>
      <c r="C51" s="244"/>
      <c r="D51" s="244"/>
      <c r="E51" s="244"/>
      <c r="F51" s="244"/>
      <c r="G51" s="310" t="s">
        <v>507</v>
      </c>
      <c r="H51" s="311"/>
      <c r="I51" s="319">
        <v>2087542</v>
      </c>
      <c r="J51" s="320">
        <v>122681</v>
      </c>
      <c r="K51" s="321">
        <v>-11.9</v>
      </c>
      <c r="L51" s="322">
        <v>65529</v>
      </c>
      <c r="M51" s="323">
        <v>43</v>
      </c>
      <c r="N51" s="324">
        <v>-54.9</v>
      </c>
    </row>
    <row r="52" spans="1:14" x14ac:dyDescent="0.15">
      <c r="A52" s="248"/>
      <c r="B52" s="244"/>
      <c r="C52" s="244"/>
      <c r="D52" s="244"/>
      <c r="E52" s="244"/>
      <c r="F52" s="244"/>
      <c r="G52" s="325"/>
      <c r="H52" s="326" t="s">
        <v>508</v>
      </c>
      <c r="I52" s="327">
        <v>494953</v>
      </c>
      <c r="J52" s="328">
        <v>29088</v>
      </c>
      <c r="K52" s="329">
        <v>-44.1</v>
      </c>
      <c r="L52" s="330">
        <v>32858</v>
      </c>
      <c r="M52" s="331">
        <v>44.5</v>
      </c>
      <c r="N52" s="332">
        <v>-88.6</v>
      </c>
    </row>
    <row r="53" spans="1:14" x14ac:dyDescent="0.15">
      <c r="A53" s="248"/>
      <c r="B53" s="244"/>
      <c r="C53" s="244"/>
      <c r="D53" s="244"/>
      <c r="E53" s="244"/>
      <c r="F53" s="244"/>
      <c r="G53" s="310" t="s">
        <v>509</v>
      </c>
      <c r="H53" s="311"/>
      <c r="I53" s="319">
        <v>1173807</v>
      </c>
      <c r="J53" s="320">
        <v>67394</v>
      </c>
      <c r="K53" s="321">
        <v>-45.1</v>
      </c>
      <c r="L53" s="322">
        <v>64717</v>
      </c>
      <c r="M53" s="323">
        <v>-1.2</v>
      </c>
      <c r="N53" s="324">
        <v>-43.9</v>
      </c>
    </row>
    <row r="54" spans="1:14" x14ac:dyDescent="0.15">
      <c r="A54" s="248"/>
      <c r="B54" s="244"/>
      <c r="C54" s="244"/>
      <c r="D54" s="244"/>
      <c r="E54" s="244"/>
      <c r="F54" s="244"/>
      <c r="G54" s="325"/>
      <c r="H54" s="326" t="s">
        <v>508</v>
      </c>
      <c r="I54" s="327">
        <v>452319</v>
      </c>
      <c r="J54" s="328">
        <v>25970</v>
      </c>
      <c r="K54" s="329">
        <v>-10.7</v>
      </c>
      <c r="L54" s="330">
        <v>31931</v>
      </c>
      <c r="M54" s="331">
        <v>-2.8</v>
      </c>
      <c r="N54" s="332">
        <v>-7.9</v>
      </c>
    </row>
    <row r="55" spans="1:14" x14ac:dyDescent="0.15">
      <c r="A55" s="248"/>
      <c r="B55" s="244"/>
      <c r="C55" s="244"/>
      <c r="D55" s="244"/>
      <c r="E55" s="244"/>
      <c r="F55" s="244"/>
      <c r="G55" s="310" t="s">
        <v>510</v>
      </c>
      <c r="H55" s="311"/>
      <c r="I55" s="319">
        <v>936026</v>
      </c>
      <c r="J55" s="320">
        <v>52758</v>
      </c>
      <c r="K55" s="321">
        <v>-21.7</v>
      </c>
      <c r="L55" s="322">
        <v>61557</v>
      </c>
      <c r="M55" s="323">
        <v>-4.9000000000000004</v>
      </c>
      <c r="N55" s="324">
        <v>-16.8</v>
      </c>
    </row>
    <row r="56" spans="1:14" x14ac:dyDescent="0.15">
      <c r="A56" s="248"/>
      <c r="B56" s="244"/>
      <c r="C56" s="244"/>
      <c r="D56" s="244"/>
      <c r="E56" s="244"/>
      <c r="F56" s="244"/>
      <c r="G56" s="325"/>
      <c r="H56" s="326" t="s">
        <v>508</v>
      </c>
      <c r="I56" s="327">
        <v>521447</v>
      </c>
      <c r="J56" s="328">
        <v>29391</v>
      </c>
      <c r="K56" s="329">
        <v>13.2</v>
      </c>
      <c r="L56" s="330">
        <v>32497</v>
      </c>
      <c r="M56" s="331">
        <v>1.8</v>
      </c>
      <c r="N56" s="332">
        <v>11.4</v>
      </c>
    </row>
    <row r="57" spans="1:14" x14ac:dyDescent="0.15">
      <c r="A57" s="248"/>
      <c r="B57" s="244"/>
      <c r="C57" s="244"/>
      <c r="D57" s="244"/>
      <c r="E57" s="244"/>
      <c r="F57" s="244"/>
      <c r="G57" s="310" t="s">
        <v>511</v>
      </c>
      <c r="H57" s="311"/>
      <c r="I57" s="319">
        <v>741564</v>
      </c>
      <c r="J57" s="320">
        <v>40052</v>
      </c>
      <c r="K57" s="321">
        <v>-24.1</v>
      </c>
      <c r="L57" s="322">
        <v>69806</v>
      </c>
      <c r="M57" s="323">
        <v>13.4</v>
      </c>
      <c r="N57" s="324">
        <v>-37.5</v>
      </c>
    </row>
    <row r="58" spans="1:14" x14ac:dyDescent="0.15">
      <c r="A58" s="248"/>
      <c r="B58" s="244"/>
      <c r="C58" s="244"/>
      <c r="D58" s="244"/>
      <c r="E58" s="244"/>
      <c r="F58" s="244"/>
      <c r="G58" s="325"/>
      <c r="H58" s="326" t="s">
        <v>508</v>
      </c>
      <c r="I58" s="327">
        <v>327371</v>
      </c>
      <c r="J58" s="328">
        <v>17681</v>
      </c>
      <c r="K58" s="329">
        <v>-39.799999999999997</v>
      </c>
      <c r="L58" s="330">
        <v>32823</v>
      </c>
      <c r="M58" s="331">
        <v>1</v>
      </c>
      <c r="N58" s="332">
        <v>-40.799999999999997</v>
      </c>
    </row>
    <row r="59" spans="1:14" x14ac:dyDescent="0.15">
      <c r="A59" s="248"/>
      <c r="B59" s="244"/>
      <c r="C59" s="244"/>
      <c r="D59" s="244"/>
      <c r="E59" s="244"/>
      <c r="F59" s="244"/>
      <c r="G59" s="310" t="s">
        <v>512</v>
      </c>
      <c r="H59" s="311"/>
      <c r="I59" s="319">
        <v>1131146</v>
      </c>
      <c r="J59" s="320">
        <v>59900</v>
      </c>
      <c r="K59" s="321">
        <v>49.6</v>
      </c>
      <c r="L59" s="322">
        <v>74444</v>
      </c>
      <c r="M59" s="323">
        <v>6.6</v>
      </c>
      <c r="N59" s="324">
        <v>43</v>
      </c>
    </row>
    <row r="60" spans="1:14" x14ac:dyDescent="0.15">
      <c r="A60" s="248"/>
      <c r="B60" s="244"/>
      <c r="C60" s="244"/>
      <c r="D60" s="244"/>
      <c r="E60" s="244"/>
      <c r="F60" s="244"/>
      <c r="G60" s="325"/>
      <c r="H60" s="326" t="s">
        <v>508</v>
      </c>
      <c r="I60" s="333">
        <v>277614</v>
      </c>
      <c r="J60" s="328">
        <v>14701</v>
      </c>
      <c r="K60" s="329">
        <v>-16.899999999999999</v>
      </c>
      <c r="L60" s="330">
        <v>34175</v>
      </c>
      <c r="M60" s="331">
        <v>4.0999999999999996</v>
      </c>
      <c r="N60" s="332">
        <v>-21</v>
      </c>
    </row>
    <row r="61" spans="1:14" x14ac:dyDescent="0.15">
      <c r="A61" s="248"/>
      <c r="B61" s="244"/>
      <c r="C61" s="244"/>
      <c r="D61" s="244"/>
      <c r="E61" s="244"/>
      <c r="F61" s="244"/>
      <c r="G61" s="310" t="s">
        <v>513</v>
      </c>
      <c r="H61" s="334"/>
      <c r="I61" s="335">
        <v>1214017</v>
      </c>
      <c r="J61" s="336">
        <v>68557</v>
      </c>
      <c r="K61" s="337">
        <v>-10.6</v>
      </c>
      <c r="L61" s="338">
        <v>67211</v>
      </c>
      <c r="M61" s="339">
        <v>11.4</v>
      </c>
      <c r="N61" s="324">
        <v>-22</v>
      </c>
    </row>
    <row r="62" spans="1:14" x14ac:dyDescent="0.15">
      <c r="A62" s="248"/>
      <c r="B62" s="244"/>
      <c r="C62" s="244"/>
      <c r="D62" s="244"/>
      <c r="E62" s="244"/>
      <c r="F62" s="244"/>
      <c r="G62" s="325"/>
      <c r="H62" s="326" t="s">
        <v>508</v>
      </c>
      <c r="I62" s="327">
        <v>414741</v>
      </c>
      <c r="J62" s="328">
        <v>23366</v>
      </c>
      <c r="K62" s="329">
        <v>-19.7</v>
      </c>
      <c r="L62" s="330">
        <v>32857</v>
      </c>
      <c r="M62" s="331">
        <v>9.6999999999999993</v>
      </c>
      <c r="N62" s="332">
        <v>-29.4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37.1</v>
      </c>
      <c r="G47" s="12">
        <v>42.22</v>
      </c>
      <c r="H47" s="12">
        <v>41.16</v>
      </c>
      <c r="I47" s="12">
        <v>39.049999999999997</v>
      </c>
      <c r="J47" s="13">
        <v>28.77</v>
      </c>
    </row>
    <row r="48" spans="2:10" ht="57.75" customHeight="1" x14ac:dyDescent="0.15">
      <c r="B48" s="14"/>
      <c r="C48" s="1139" t="s">
        <v>4</v>
      </c>
      <c r="D48" s="1139"/>
      <c r="E48" s="1140"/>
      <c r="F48" s="15">
        <v>7.43</v>
      </c>
      <c r="G48" s="16">
        <v>8.1</v>
      </c>
      <c r="H48" s="16">
        <v>7.19</v>
      </c>
      <c r="I48" s="16">
        <v>6.6</v>
      </c>
      <c r="J48" s="17">
        <v>5.36</v>
      </c>
    </row>
    <row r="49" spans="2:10" ht="57.75" customHeight="1" thickBot="1" x14ac:dyDescent="0.2">
      <c r="B49" s="18"/>
      <c r="C49" s="1141" t="s">
        <v>5</v>
      </c>
      <c r="D49" s="1141"/>
      <c r="E49" s="1142"/>
      <c r="F49" s="19" t="s">
        <v>520</v>
      </c>
      <c r="G49" s="20" t="s">
        <v>521</v>
      </c>
      <c r="H49" s="20">
        <v>2.1800000000000002</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524</v>
      </c>
      <c r="D34" s="1149"/>
      <c r="E34" s="1150"/>
      <c r="F34" s="32">
        <v>7.41</v>
      </c>
      <c r="G34" s="33">
        <v>8.07</v>
      </c>
      <c r="H34" s="33">
        <v>7.16</v>
      </c>
      <c r="I34" s="33">
        <v>6.6</v>
      </c>
      <c r="J34" s="34">
        <v>5.34</v>
      </c>
      <c r="K34" s="22"/>
      <c r="L34" s="22"/>
      <c r="M34" s="22"/>
      <c r="N34" s="22"/>
      <c r="O34" s="22"/>
      <c r="P34" s="22"/>
    </row>
    <row r="35" spans="1:16" ht="39" customHeight="1" x14ac:dyDescent="0.15">
      <c r="A35" s="22"/>
      <c r="B35" s="35"/>
      <c r="C35" s="1143" t="s">
        <v>525</v>
      </c>
      <c r="D35" s="1144"/>
      <c r="E35" s="1145"/>
      <c r="F35" s="36">
        <v>1.23</v>
      </c>
      <c r="G35" s="37">
        <v>1.78</v>
      </c>
      <c r="H35" s="37">
        <v>1.8</v>
      </c>
      <c r="I35" s="37">
        <v>1.59</v>
      </c>
      <c r="J35" s="38">
        <v>1.64</v>
      </c>
      <c r="K35" s="22"/>
      <c r="L35" s="22"/>
      <c r="M35" s="22"/>
      <c r="N35" s="22"/>
      <c r="O35" s="22"/>
      <c r="P35" s="22"/>
    </row>
    <row r="36" spans="1:16" ht="39" customHeight="1" x14ac:dyDescent="0.15">
      <c r="A36" s="22"/>
      <c r="B36" s="35"/>
      <c r="C36" s="1143" t="s">
        <v>526</v>
      </c>
      <c r="D36" s="1144"/>
      <c r="E36" s="1145"/>
      <c r="F36" s="36">
        <v>0.31</v>
      </c>
      <c r="G36" s="37">
        <v>0.14000000000000001</v>
      </c>
      <c r="H36" s="37">
        <v>0.39</v>
      </c>
      <c r="I36" s="37">
        <v>0.2</v>
      </c>
      <c r="J36" s="38">
        <v>0.61</v>
      </c>
      <c r="K36" s="22"/>
      <c r="L36" s="22"/>
      <c r="M36" s="22"/>
      <c r="N36" s="22"/>
      <c r="O36" s="22"/>
      <c r="P36" s="22"/>
    </row>
    <row r="37" spans="1:16" ht="39" customHeight="1" x14ac:dyDescent="0.15">
      <c r="A37" s="22"/>
      <c r="B37" s="35"/>
      <c r="C37" s="1143" t="s">
        <v>527</v>
      </c>
      <c r="D37" s="1144"/>
      <c r="E37" s="1145"/>
      <c r="F37" s="36">
        <v>0.21</v>
      </c>
      <c r="G37" s="37">
        <v>0.09</v>
      </c>
      <c r="H37" s="37">
        <v>0.25</v>
      </c>
      <c r="I37" s="37">
        <v>0.28000000000000003</v>
      </c>
      <c r="J37" s="38">
        <v>0.15</v>
      </c>
      <c r="K37" s="22"/>
      <c r="L37" s="22"/>
      <c r="M37" s="22"/>
      <c r="N37" s="22"/>
      <c r="O37" s="22"/>
      <c r="P37" s="22"/>
    </row>
    <row r="38" spans="1:16" ht="39" customHeight="1" x14ac:dyDescent="0.15">
      <c r="A38" s="22"/>
      <c r="B38" s="35"/>
      <c r="C38" s="1143" t="s">
        <v>528</v>
      </c>
      <c r="D38" s="1144"/>
      <c r="E38" s="1145"/>
      <c r="F38" s="36">
        <v>0</v>
      </c>
      <c r="G38" s="37">
        <v>0.01</v>
      </c>
      <c r="H38" s="37">
        <v>0.01</v>
      </c>
      <c r="I38" s="37">
        <v>0.01</v>
      </c>
      <c r="J38" s="38">
        <v>0.03</v>
      </c>
      <c r="K38" s="22"/>
      <c r="L38" s="22"/>
      <c r="M38" s="22"/>
      <c r="N38" s="22"/>
      <c r="O38" s="22"/>
      <c r="P38" s="22"/>
    </row>
    <row r="39" spans="1:16" ht="39" customHeight="1" x14ac:dyDescent="0.15">
      <c r="A39" s="22"/>
      <c r="B39" s="35"/>
      <c r="C39" s="1143" t="s">
        <v>529</v>
      </c>
      <c r="D39" s="1144"/>
      <c r="E39" s="1145"/>
      <c r="F39" s="36">
        <v>0.02</v>
      </c>
      <c r="G39" s="37">
        <v>0.03</v>
      </c>
      <c r="H39" s="37">
        <v>0.03</v>
      </c>
      <c r="I39" s="37">
        <v>0</v>
      </c>
      <c r="J39" s="38">
        <v>0.02</v>
      </c>
      <c r="K39" s="22"/>
      <c r="L39" s="22"/>
      <c r="M39" s="22"/>
      <c r="N39" s="22"/>
      <c r="O39" s="22"/>
      <c r="P39" s="22"/>
    </row>
    <row r="40" spans="1:16" ht="39" customHeight="1" x14ac:dyDescent="0.15">
      <c r="A40" s="22"/>
      <c r="B40" s="35"/>
      <c r="C40" s="1143" t="s">
        <v>530</v>
      </c>
      <c r="D40" s="1144"/>
      <c r="E40" s="1145"/>
      <c r="F40" s="36">
        <v>0.01</v>
      </c>
      <c r="G40" s="37">
        <v>0.01</v>
      </c>
      <c r="H40" s="37">
        <v>0</v>
      </c>
      <c r="I40" s="37">
        <v>0.01</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531</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532</v>
      </c>
      <c r="D43" s="1147"/>
      <c r="E43" s="1148"/>
      <c r="F43" s="41">
        <v>0.02</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473</v>
      </c>
      <c r="L45" s="60">
        <v>506</v>
      </c>
      <c r="M45" s="60">
        <v>554</v>
      </c>
      <c r="N45" s="60">
        <v>597</v>
      </c>
      <c r="O45" s="61">
        <v>624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329</v>
      </c>
      <c r="L48" s="64">
        <v>347</v>
      </c>
      <c r="M48" s="64">
        <v>339</v>
      </c>
      <c r="N48" s="64">
        <v>347</v>
      </c>
      <c r="O48" s="65">
        <v>346</v>
      </c>
      <c r="P48" s="48"/>
      <c r="Q48" s="48"/>
      <c r="R48" s="48"/>
      <c r="S48" s="48"/>
      <c r="T48" s="48"/>
      <c r="U48" s="48"/>
    </row>
    <row r="49" spans="1:21" ht="30.75" customHeight="1" x14ac:dyDescent="0.15">
      <c r="A49" s="48"/>
      <c r="B49" s="1161"/>
      <c r="C49" s="1162"/>
      <c r="D49" s="62"/>
      <c r="E49" s="1153" t="s">
        <v>16</v>
      </c>
      <c r="F49" s="1153"/>
      <c r="G49" s="1153"/>
      <c r="H49" s="1153"/>
      <c r="I49" s="1153"/>
      <c r="J49" s="1154"/>
      <c r="K49" s="63">
        <v>95</v>
      </c>
      <c r="L49" s="64">
        <v>89</v>
      </c>
      <c r="M49" s="64">
        <v>49</v>
      </c>
      <c r="N49" s="64">
        <v>19</v>
      </c>
      <c r="O49" s="65">
        <v>20</v>
      </c>
      <c r="P49" s="48"/>
      <c r="Q49" s="48"/>
      <c r="R49" s="48"/>
      <c r="S49" s="48"/>
      <c r="T49" s="48"/>
      <c r="U49" s="48"/>
    </row>
    <row r="50" spans="1:21" ht="30.75" customHeight="1" x14ac:dyDescent="0.15">
      <c r="A50" s="48"/>
      <c r="B50" s="1161"/>
      <c r="C50" s="1162"/>
      <c r="D50" s="62"/>
      <c r="E50" s="1153" t="s">
        <v>17</v>
      </c>
      <c r="F50" s="1153"/>
      <c r="G50" s="1153"/>
      <c r="H50" s="1153"/>
      <c r="I50" s="1153"/>
      <c r="J50" s="1154"/>
      <c r="K50" s="63">
        <v>7</v>
      </c>
      <c r="L50" s="64" t="s">
        <v>475</v>
      </c>
      <c r="M50" s="64" t="s">
        <v>475</v>
      </c>
      <c r="N50" s="64" t="s">
        <v>475</v>
      </c>
      <c r="O50" s="65" t="s">
        <v>475</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475</v>
      </c>
      <c r="M51" s="64" t="s">
        <v>475</v>
      </c>
      <c r="N51" s="64" t="s">
        <v>475</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497</v>
      </c>
      <c r="L52" s="64">
        <v>534</v>
      </c>
      <c r="M52" s="64">
        <v>549</v>
      </c>
      <c r="N52" s="64">
        <v>561</v>
      </c>
      <c r="O52" s="65">
        <v>580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407</v>
      </c>
      <c r="L53" s="69">
        <v>408</v>
      </c>
      <c r="M53" s="69">
        <v>393</v>
      </c>
      <c r="N53" s="69">
        <v>402</v>
      </c>
      <c r="O53" s="70">
        <v>410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2015-04-13T05:06:28Z</cp:lastPrinted>
  <dcterms:created xsi:type="dcterms:W3CDTF">2015-02-17T06:46:56Z</dcterms:created>
  <dcterms:modified xsi:type="dcterms:W3CDTF">2015-05-08T06:13:17Z</dcterms:modified>
  <cp:category/>
</cp:coreProperties>
</file>