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Lgfil01v\企画財政課共有\★財政係\財政\00報告文書等\01県関係\財政状況資料集\財政状況資料集\令和2年度\"/>
    </mc:Choice>
  </mc:AlternateContent>
  <bookViews>
    <workbookView xWindow="0" yWindow="0" windowWidth="20490" windowHeight="7620" firstSheet="10" activeTab="12"/>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U88" i="12" l="1"/>
  <c r="AP88" i="12"/>
  <c r="AF88" i="12"/>
  <c r="BG34" i="10" l="1"/>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U36" i="10"/>
  <c r="C36" i="10"/>
  <c r="CO35" i="10"/>
  <c r="BE35" i="10"/>
  <c r="AM35" i="10"/>
  <c r="U35" i="10"/>
  <c r="C35" i="10"/>
  <c r="CO34" i="10"/>
  <c r="BW34" i="10"/>
  <c r="BW35" i="10" s="1"/>
  <c r="BW36" i="10" s="1"/>
  <c r="BW37" i="10" s="1"/>
  <c r="BW38" i="10" s="1"/>
  <c r="BW39" i="10" s="1"/>
  <c r="BW40" i="10" s="1"/>
  <c r="BW41" i="10" s="1"/>
  <c r="BW42" i="10" s="1"/>
  <c r="BW43" i="10" s="1"/>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<sst xmlns="http://schemas.openxmlformats.org/spreadsheetml/2006/main" count="1171" uniqueCount="615">
  <si>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</si>
  <si>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</si>
  <si>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</si>
  <si>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</si>
  <si>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</si>
  <si>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</si>
  <si>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</si>
  <si>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</si>
  <si>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</si>
  <si>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</si>
  <si>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</si>
  <si>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</si>
  <si>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</si>
  <si>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</si>
  <si>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</si>
  <si>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</si>
  <si>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</si>
  <si>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</si>
  <si>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</si>
  <si>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</si>
  <si>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</si>
  <si>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</si>
  <si>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</si>
  <si>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</si>
  <si>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</si>
  <si>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</si>
  <si>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</si>
  <si>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</si>
  <si>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</si>
  <si>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</si>
  <si>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</si>
  <si>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</si>
  <si>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</si>
  <si>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</si>
  <si>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</si>
  <si>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</si>
  <si>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</si>
  <si>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</si>
  <si>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</si>
  <si>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</si>
  <si>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</si>
  <si>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</si>
  <si>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</si>
  <si>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</si>
  <si>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</si>
  <si>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</si>
  <si>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</si>
  <si>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</si>
  <si>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</si>
  <si>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</si>
  <si>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</si>
  <si>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</si>
  <si>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</si>
  <si>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</si>
  <si>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</si>
  <si>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</si>
  <si>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</si>
  <si>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</si>
  <si>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</si>
  <si>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</si>
  <si>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</si>
  <si>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</si>
  <si>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</si>
  <si>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</si>
  <si>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</si>
  <si>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</si>
  <si>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</si>
  <si>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</si>
  <si>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</si>
  <si>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</si>
  <si>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</si>
  <si>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</si>
  <si>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</si>
  <si>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</si>
  <si>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</si>
  <si>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</si>
  <si>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</si>
  <si>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</si>
  <si>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</si>
  <si>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</si>
  <si>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</si>
  <si>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</si>
  <si>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山梨県</t>
    <phoneticPr fontId="5"/>
  </si>
  <si>
    <t>市町村類型</t>
    <phoneticPr fontId="5"/>
  </si>
  <si>
    <t>Ⅴ－２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</si>
  <si>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</si>
  <si>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</si>
  <si>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</si>
  <si>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</si>
  <si>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</si>
  <si>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</si>
  <si>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</si>
  <si>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</si>
  <si>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</si>
  <si>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</si>
  <si>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</si>
  <si>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</si>
  <si>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昭和町</t>
    <phoneticPr fontId="5"/>
  </si>
  <si>
    <t>地方交付税種地</t>
    <rPh sb="0" eb="2">
      <t>チホウ</t>
    </rPh>
    <rPh sb="2" eb="5">
      <t>コウフゼイ</t>
    </rPh>
    <rPh sb="5" eb="6">
      <t>シュ</t>
    </rPh>
    <rPh sb="6" eb="7">
      <t>チ</t>
    </rPh>
    <phoneticPr fontId="5"/>
  </si>
  <si>
    <t>2-3</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</si>
  <si>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</si>
  <si>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</si>
  <si>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</si>
  <si>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</si>
  <si>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</si>
  <si>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</si>
  <si>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</si>
  <si>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</si>
  <si>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</si>
  <si>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</si>
  <si>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</si>
  <si>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</si>
  <si>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</si>
  <si>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</si>
  <si>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</si>
  <si>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</si>
  <si>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</si>
  <si>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</si>
  <si>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</si>
  <si>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</si>
  <si>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</si>
  <si>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</si>
  <si>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</si>
  <si>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</si>
  <si>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</si>
  <si>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</si>
  <si>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</si>
  <si>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</si>
  <si>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</si>
  <si>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</si>
  <si>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</si>
  <si>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</si>
  <si>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</si>
  <si>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</si>
  <si>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</si>
  <si>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</si>
  <si>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</si>
  <si>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</si>
  <si>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</si>
  <si>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</si>
  <si>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</si>
  <si>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</si>
  <si>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</si>
  <si>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</si>
  <si>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</si>
  <si>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</si>
  <si>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</si>
  <si>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0.9</t>
    <phoneticPr fontId="5"/>
  </si>
  <si>
    <t>基準財政需要額</t>
    <phoneticPr fontId="25"/>
  </si>
  <si>
    <t>うち日本人(％)</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</si>
  <si>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</si>
  <si>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</si>
  <si>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</si>
  <si>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</si>
  <si>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</si>
  <si>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</si>
  <si>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</si>
  <si>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</si>
  <si>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</si>
  <si>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</si>
  <si>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</si>
  <si>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</si>
  <si>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</si>
  <si>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</si>
  <si>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</si>
  <si>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</si>
  <si>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</si>
  <si>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</si>
  <si>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</si>
  <si>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</si>
  <si>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</si>
  <si>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</si>
  <si>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</si>
  <si>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</si>
  <si>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</si>
  <si>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</si>
  <si>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</si>
  <si>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</si>
  <si>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</si>
  <si>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</si>
  <si>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</si>
  <si>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</si>
  <si>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</si>
  <si>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</si>
  <si>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</si>
  <si>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</si>
  <si>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</si>
  <si>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</si>
  <si>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</si>
  <si>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</si>
  <si>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</si>
  <si>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</si>
  <si>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</si>
  <si>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</si>
  <si>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</si>
  <si>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</si>
  <si>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</si>
  <si>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</si>
  <si>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</si>
  <si>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</si>
  <si>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</si>
  <si>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</si>
  <si>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</si>
  <si>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</si>
  <si>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</si>
  <si>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</si>
  <si>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</si>
  <si>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</si>
  <si>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</si>
  <si>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</si>
  <si>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</si>
  <si>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山梨県昭和町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</si>
  <si>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</si>
  <si>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</si>
  <si>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</si>
  <si>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</si>
  <si>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</si>
  <si>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</si>
  <si>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</si>
  <si>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</si>
  <si>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</si>
  <si>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</si>
  <si>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</si>
  <si>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</si>
  <si>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</si>
  <si>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t>
    <phoneticPr fontId="5"/>
  </si>
  <si>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</si>
  <si>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</si>
  <si>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</si>
  <si>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</si>
  <si>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</si>
  <si>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</si>
  <si>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</si>
  <si>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</si>
  <si>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</si>
  <si>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</si>
  <si>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</si>
  <si>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</si>
  <si>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</si>
  <si>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</si>
  <si>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</si>
  <si>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</si>
  <si>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</si>
  <si>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</si>
  <si>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</si>
  <si>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</si>
  <si>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</si>
  <si>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</si>
  <si>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t>
    <phoneticPr fontId="5"/>
  </si>
  <si>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</si>
  <si>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</si>
  <si>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</si>
  <si>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</si>
  <si>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</si>
  <si>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</si>
  <si>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</si>
  <si>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</si>
  <si>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</si>
  <si>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</si>
  <si>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</si>
  <si>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</si>
  <si>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</si>
  <si>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</si>
  <si>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</si>
  <si>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</si>
  <si>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</si>
  <si>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</si>
  <si>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</si>
  <si>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</si>
  <si>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</si>
  <si>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</si>
  <si>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</si>
  <si>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</si>
  <si>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</si>
  <si>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</si>
  <si>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</si>
  <si>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</si>
  <si>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</si>
  <si>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</si>
  <si>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</si>
  <si>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</si>
  <si>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</si>
  <si>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</si>
  <si>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</si>
  <si>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</si>
  <si>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</si>
  <si>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</si>
  <si>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</si>
  <si>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</si>
  <si>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</si>
  <si>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</si>
  <si>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</si>
  <si>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</si>
  <si>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</si>
  <si>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</si>
  <si>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</si>
  <si>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</si>
  <si>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</si>
  <si>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</si>
  <si>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</si>
  <si>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</si>
  <si>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</si>
  <si>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</si>
  <si>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</si>
  <si>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</si>
  <si>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</si>
  <si>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</si>
  <si>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</si>
  <si>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</si>
  <si>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</si>
  <si>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</si>
  <si>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</si>
  <si>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</si>
  <si>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</si>
  <si>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</si>
  <si>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</si>
  <si>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</si>
  <si>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</si>
  <si>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</si>
  <si>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</si>
  <si>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</si>
  <si>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</si>
  <si>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</si>
  <si>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</si>
  <si>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</si>
  <si>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</si>
  <si>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</si>
  <si>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</si>
  <si>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</si>
  <si>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</si>
  <si>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</si>
  <si>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</si>
  <si>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</si>
  <si>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</si>
  <si>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</si>
  <si>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</si>
  <si>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</si>
  <si>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</si>
  <si>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</si>
  <si>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</si>
  <si>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</si>
  <si>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</si>
  <si>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</si>
  <si>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</si>
  <si>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</si>
  <si>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</si>
  <si>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</si>
  <si>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</si>
  <si>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</si>
  <si>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</si>
  <si>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</si>
  <si>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</si>
  <si>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</si>
  <si>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</si>
  <si>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</si>
  <si>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</si>
  <si>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</si>
  <si>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</si>
  <si>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</si>
  <si>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</si>
  <si>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</si>
  <si>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</si>
  <si>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</si>
  <si>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</si>
  <si>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</si>
  <si>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</si>
  <si>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</si>
  <si>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山梨県昭和町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</si>
  <si>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</si>
  <si>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</si>
  <si>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</si>
  <si>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</si>
  <si>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</si>
  <si>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</si>
  <si>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</si>
  <si>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</si>
  <si>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</si>
  <si>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</si>
  <si>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</si>
  <si>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</si>
  <si>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</si>
  <si>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</si>
  <si>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</si>
  <si>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</si>
  <si>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</si>
  <si>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</si>
  <si>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</si>
  <si>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</si>
  <si>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渇水対策事業特別会計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</si>
  <si>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</si>
  <si>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</si>
  <si>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</si>
  <si>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</si>
  <si>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</si>
  <si>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</si>
  <si>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</si>
  <si>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</si>
  <si>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</si>
  <si>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</si>
  <si>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</si>
  <si>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</si>
  <si>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</si>
  <si>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</si>
  <si>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</si>
  <si>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</si>
  <si>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</si>
  <si>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介護サービス特別会計</t>
    <phoneticPr fontId="5"/>
  </si>
  <si>
    <t>下水道事業特別会計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</si>
  <si>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</si>
  <si>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</si>
  <si>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</si>
  <si>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</si>
  <si>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</si>
  <si>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</si>
  <si>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</si>
  <si>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</si>
  <si>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</si>
  <si>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</si>
  <si>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</si>
  <si>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</si>
  <si>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</si>
  <si>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</si>
  <si>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</si>
  <si>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</si>
  <si>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</si>
  <si>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</si>
  <si>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</si>
  <si>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</si>
  <si>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</si>
  <si>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</si>
  <si>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</si>
  <si>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</si>
  <si>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</si>
  <si>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</si>
  <si>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</si>
  <si>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</si>
  <si>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</si>
  <si>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</si>
  <si>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</si>
  <si>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</si>
  <si>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</si>
  <si>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</si>
  <si>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</si>
  <si>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</si>
  <si>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</si>
  <si>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t>
    <phoneticPr fontId="5"/>
  </si>
  <si>
    <t>-</t>
    <phoneticPr fontId="5"/>
  </si>
  <si>
    <t>-</t>
    <phoneticPr fontId="5"/>
  </si>
  <si>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</si>
  <si>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</si>
  <si>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</si>
  <si>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</si>
  <si>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</si>
  <si>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</si>
  <si>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</si>
  <si>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</si>
  <si>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</si>
  <si>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</si>
  <si>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t>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</si>
  <si>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</si>
  <si>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</si>
  <si>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t>
    <phoneticPr fontId="5"/>
  </si>
  <si>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</si>
  <si>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</si>
  <si>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</si>
  <si>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</si>
  <si>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</si>
  <si>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</si>
  <si>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</si>
  <si>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</si>
  <si>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</si>
  <si>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</si>
  <si>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</si>
  <si>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</si>
  <si>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</si>
  <si>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</si>
  <si>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</si>
  <si>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</si>
  <si>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</si>
  <si>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介護サービス特別会計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</si>
  <si>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</si>
  <si>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</si>
  <si>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</si>
  <si>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</si>
  <si>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t>
    <phoneticPr fontId="5"/>
  </si>
  <si>
    <t>-</t>
    <phoneticPr fontId="5"/>
  </si>
  <si>
    <t>-</t>
    <phoneticPr fontId="5"/>
  </si>
  <si>
    <t>将来負担比率（(Ｅ)－(Ｆ)）／（(Ｃ)－(Ｄ)）×１００</t>
    <rPh sb="0" eb="2">
      <t>ショウライ</t>
    </rPh>
    <rPh sb="2" eb="4">
      <t>フタン</t>
    </rPh>
    <rPh sb="4" eb="6">
      <t>ヒリツ</t>
    </rPh>
    <phoneticPr fontId="5"/>
  </si>
  <si>
    <t>-</t>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</si>
  <si>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</si>
  <si>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</si>
  <si>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</si>
  <si>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</si>
  <si>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</si>
  <si>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</si>
  <si>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</si>
  <si>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</si>
  <si>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</si>
  <si>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</si>
  <si>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</si>
  <si>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</si>
  <si>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</si>
  <si>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</si>
  <si>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</si>
  <si>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</si>
  <si>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</si>
  <si>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</si>
  <si>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</si>
  <si>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</si>
  <si>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</si>
  <si>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</si>
  <si>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</si>
  <si>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</si>
  <si>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</si>
  <si>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</si>
  <si>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</si>
  <si>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</si>
  <si>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</si>
  <si>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</si>
  <si>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</si>
  <si>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</si>
  <si>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</si>
  <si>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</si>
  <si>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</si>
  <si>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</si>
  <si>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</si>
  <si>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</si>
  <si>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</si>
  <si>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</si>
  <si>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</si>
  <si>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</si>
  <si>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</si>
  <si>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</si>
  <si>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</si>
  <si>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</si>
  <si>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</si>
  <si>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</si>
  <si>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</si>
  <si>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</si>
  <si>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</si>
  <si>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</si>
  <si>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</si>
  <si>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</si>
  <si>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</si>
  <si>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</si>
  <si>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</si>
  <si>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</si>
  <si>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</si>
  <si>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</si>
  <si>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</si>
  <si>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</si>
  <si>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</si>
  <si>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</si>
  <si>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</si>
  <si>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</si>
  <si>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</si>
  <si>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</si>
  <si>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</si>
  <si>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</si>
  <si>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</si>
  <si>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</si>
  <si>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</si>
  <si>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</si>
  <si>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</si>
  <si>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</si>
  <si>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</si>
  <si>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</si>
  <si>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</si>
  <si>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</si>
  <si>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</si>
  <si>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</si>
  <si>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</si>
  <si>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3.86</t>
  </si>
  <si>
    <t>▲ 2.44</t>
  </si>
  <si>
    <t>▲ 0.12</t>
  </si>
  <si>
    <t>一般会計</t>
  </si>
  <si>
    <t>介護保険特別会計</t>
  </si>
  <si>
    <t>国民健康保険特別会計</t>
  </si>
  <si>
    <t>下水道事業特別会計</t>
  </si>
  <si>
    <t>介護サービス特別会計</t>
  </si>
  <si>
    <t>後期高齢者医療特別会計</t>
  </si>
  <si>
    <t>渇水対策事業特別会計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</si>
  <si>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</si>
  <si>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</si>
  <si>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</si>
  <si>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</si>
  <si>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</si>
  <si>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</si>
  <si>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</si>
  <si>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</si>
  <si>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</si>
  <si>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山梨県市町村総合事務組合一般会計</t>
    <phoneticPr fontId="2"/>
  </si>
  <si>
    <t>-</t>
    <phoneticPr fontId="2"/>
  </si>
  <si>
    <t>山梨県市町村総合事務組合電子化
事業及び会館管理・研修事業特別会計</t>
    <rPh sb="18" eb="19">
      <t>オヨ</t>
    </rPh>
    <rPh sb="20" eb="22">
      <t>カイカン</t>
    </rPh>
    <phoneticPr fontId="2"/>
  </si>
  <si>
    <t>山梨県市町村総合事務組合
一般廃棄物最終処分場事業特別会計</t>
    <rPh sb="13" eb="15">
      <t>イッパン</t>
    </rPh>
    <rPh sb="15" eb="18">
      <t>ハイキブツ</t>
    </rPh>
    <rPh sb="18" eb="20">
      <t>サイシュウ</t>
    </rPh>
    <rPh sb="20" eb="23">
      <t>ショブンジョウ</t>
    </rPh>
    <rPh sb="23" eb="25">
      <t>ジギョウ</t>
    </rPh>
    <phoneticPr fontId="2"/>
  </si>
  <si>
    <t>山梨県市町村総合事務組合
交通災害共済事業特別会計</t>
    <phoneticPr fontId="2"/>
  </si>
  <si>
    <t>甲府地区広域行政事務組合一般会計</t>
    <phoneticPr fontId="2"/>
  </si>
  <si>
    <t>甲府地区広域行政事務組合消防事業特別会計</t>
    <phoneticPr fontId="2"/>
  </si>
  <si>
    <t>甲府地区広域行政事務組合国母公園管理事業特別会計</t>
    <phoneticPr fontId="2"/>
  </si>
  <si>
    <t>山梨県市町村総合事務組合
入札参加資格審査事業費特別会計</t>
    <rPh sb="0" eb="3">
      <t>ヤマナシケン</t>
    </rPh>
    <rPh sb="3" eb="6">
      <t>シチョウソン</t>
    </rPh>
    <rPh sb="6" eb="8">
      <t>ソウゴウ</t>
    </rPh>
    <rPh sb="8" eb="10">
      <t>ジム</t>
    </rPh>
    <rPh sb="10" eb="12">
      <t>クミアイ</t>
    </rPh>
    <rPh sb="13" eb="19">
      <t>ニュウサツサンカシカク</t>
    </rPh>
    <rPh sb="19" eb="21">
      <t>シンサ</t>
    </rPh>
    <rPh sb="21" eb="24">
      <t>ジギョウヒ</t>
    </rPh>
    <rPh sb="24" eb="28">
      <t>トクベツカイケイ</t>
    </rPh>
    <phoneticPr fontId="2"/>
  </si>
  <si>
    <t>三郡衛生組合一般会計</t>
  </si>
  <si>
    <t>三郡衛生組合し尿処理特別会計</t>
  </si>
  <si>
    <t>三郡衛生組合火葬事業特別会計</t>
  </si>
  <si>
    <t>山梨県後期高齢者医療広域連合一般会計他特別会計</t>
  </si>
  <si>
    <t>中巨摩広域事務組合一般会計</t>
  </si>
  <si>
    <t>中巨摩広域事務組合ごみ処理事業特別会計</t>
  </si>
  <si>
    <t>中巨摩広域事務組合地区公園事業特別会計</t>
  </si>
  <si>
    <t>中巨摩広域事務組合老人福祉事業特別会計</t>
  </si>
  <si>
    <t>中巨摩広域事務組合勤労青年センター事業特別会計</t>
  </si>
  <si>
    <t>中巨摩広域事務組合し尿処理事業特別会計</t>
  </si>
  <si>
    <t>公共施設整備等事業基金</t>
    <rPh sb="0" eb="2">
      <t>コウキョウ</t>
    </rPh>
    <rPh sb="2" eb="4">
      <t>シセツ</t>
    </rPh>
    <rPh sb="4" eb="6">
      <t>セイビ</t>
    </rPh>
    <rPh sb="6" eb="7">
      <t>トウ</t>
    </rPh>
    <rPh sb="7" eb="9">
      <t>ジギョウ</t>
    </rPh>
    <rPh sb="9" eb="11">
      <t>キキン</t>
    </rPh>
    <phoneticPr fontId="19"/>
  </si>
  <si>
    <t>都市基盤整備基金</t>
    <rPh sb="0" eb="2">
      <t>トシ</t>
    </rPh>
    <rPh sb="2" eb="4">
      <t>キバン</t>
    </rPh>
    <rPh sb="4" eb="6">
      <t>セイビ</t>
    </rPh>
    <rPh sb="6" eb="8">
      <t>キキン</t>
    </rPh>
    <phoneticPr fontId="2"/>
  </si>
  <si>
    <t>校舎建設基金</t>
    <rPh sb="0" eb="2">
      <t>コウシャ</t>
    </rPh>
    <rPh sb="2" eb="4">
      <t>ケンセツ</t>
    </rPh>
    <rPh sb="4" eb="6">
      <t>キキン</t>
    </rPh>
    <phoneticPr fontId="2"/>
  </si>
  <si>
    <t>渇水対策事業基金</t>
    <rPh sb="0" eb="2">
      <t>カッスイ</t>
    </rPh>
    <rPh sb="2" eb="4">
      <t>タイサク</t>
    </rPh>
    <rPh sb="4" eb="6">
      <t>ジギョウ</t>
    </rPh>
    <rPh sb="6" eb="8">
      <t>キキン</t>
    </rPh>
    <phoneticPr fontId="2"/>
  </si>
  <si>
    <t>職員退職手当基金</t>
    <rPh sb="0" eb="2">
      <t>ショクイン</t>
    </rPh>
    <rPh sb="2" eb="4">
      <t>タイショク</t>
    </rPh>
    <rPh sb="4" eb="6">
      <t>テアテ</t>
    </rPh>
    <rPh sb="6" eb="8">
      <t>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</si>
</sst>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4">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3"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4"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3"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3"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3"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3"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3"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wrapText="1"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0" fontId="34" fillId="0" borderId="117" xfId="12" applyNumberFormat="1" applyFont="1" applyBorder="1" applyAlignment="1" applyProtection="1">
      <alignment horizontal="left" vertical="center" shrinkToFit="1"/>
      <protection locked="0"/>
    </xf>
    <xf numFmtId="0" fontId="34" fillId="0" borderId="113" xfId="12" applyNumberFormat="1" applyFont="1" applyBorder="1" applyAlignment="1" applyProtection="1">
      <alignment horizontal="left" vertical="center" shrinkToFit="1"/>
      <protection locked="0"/>
    </xf>
    <xf numFmtId="0" fontId="34" fillId="0" borderId="119"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5" xfId="12" applyNumberFormat="1" applyFont="1" applyFill="1" applyBorder="1" applyAlignment="1" applyProtection="1">
      <alignment horizontal="right" vertical="center" shrinkToFit="1"/>
      <protection locked="0"/>
    </xf>
    <xf numFmtId="177" fontId="34" fillId="8" borderId="146" xfId="12" applyNumberFormat="1" applyFont="1" applyFill="1" applyBorder="1" applyAlignment="1" applyProtection="1">
      <alignment horizontal="right" vertical="center" shrinkToFit="1"/>
      <protection locked="0"/>
    </xf>
    <xf numFmtId="177" fontId="34" fillId="8" borderId="147"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2"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48"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0"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49"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3" xfId="14" applyNumberFormat="1" applyFont="1" applyFill="1" applyBorder="1" applyAlignment="1" applyProtection="1">
      <alignment horizontal="right" vertical="center" shrinkToFit="1"/>
    </xf>
    <xf numFmtId="177" fontId="34" fillId="6" borderId="154" xfId="14" applyNumberFormat="1" applyFont="1" applyFill="1" applyBorder="1" applyAlignment="1" applyProtection="1">
      <alignment horizontal="right" vertical="center" shrinkToFit="1"/>
    </xf>
    <xf numFmtId="177" fontId="34" fillId="6" borderId="155"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58"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0"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164" xfId="14" applyNumberFormat="1" applyFont="1" applyFill="1" applyBorder="1" applyAlignment="1" applyProtection="1">
      <alignment horizontal="right" vertical="center" shrinkToFit="1"/>
    </xf>
    <xf numFmtId="187" fontId="34" fillId="6" borderId="165"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69" xfId="14" applyNumberFormat="1" applyFont="1" applyFill="1" applyBorder="1" applyAlignment="1" applyProtection="1">
      <alignment horizontal="right" vertical="center" shrinkToFit="1"/>
    </xf>
    <xf numFmtId="177" fontId="34" fillId="6" borderId="170"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1" xfId="14" applyNumberFormat="1" applyFont="1" applyFill="1" applyBorder="1" applyAlignment="1" applyProtection="1">
      <alignment horizontal="right" vertical="center" shrinkToFit="1"/>
    </xf>
    <xf numFmtId="177" fontId="34" fillId="6" borderId="162"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2"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1" xfId="14" applyNumberFormat="1" applyFont="1" applyFill="1" applyBorder="1" applyAlignment="1" applyProtection="1">
      <alignment horizontal="right" vertical="center" shrinkToFit="1"/>
    </xf>
    <xf numFmtId="187" fontId="34" fillId="6" borderId="182"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78" xfId="14" applyNumberFormat="1" applyFont="1" applyFill="1" applyBorder="1" applyAlignment="1" applyProtection="1">
      <alignment horizontal="right" vertical="center" shrinkToFit="1"/>
    </xf>
    <xf numFmtId="188" fontId="34" fillId="6" borderId="179" xfId="14" applyNumberFormat="1" applyFont="1" applyFill="1" applyBorder="1" applyAlignment="1" applyProtection="1">
      <alignment horizontal="right" vertical="center" shrinkToFit="1"/>
    </xf>
    <xf numFmtId="188" fontId="34" fillId="6" borderId="180"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87" fontId="34" fillId="6" borderId="154"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67293</c:v>
                </c:pt>
                <c:pt idx="1">
                  <c:v>67343</c:v>
                </c:pt>
                <c:pt idx="2">
                  <c:v>73475</c:v>
                </c:pt>
                <c:pt idx="3">
                  <c:v>87464</c:v>
                </c:pt>
                <c:pt idx="4">
                  <c:v>52068</c:v>
                </c:pt>
              </c:numCache>
            </c:numRef>
          </c:val>
          <c:smooth val="0"/>
          <c:extLst>
            <c:ext xmlns:c16="http://schemas.microsoft.com/office/drawing/2014/chart" uri="{C3380CC4-5D6E-409C-BE32-E72D297353CC}">
              <c16:uniqueId val="{00000000-748C-4CB5-BCA9-CEFD5B62292A}"/>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25596</c:v>
                </c:pt>
                <c:pt idx="1">
                  <c:v>18405</c:v>
                </c:pt>
                <c:pt idx="2">
                  <c:v>38782</c:v>
                </c:pt>
                <c:pt idx="3">
                  <c:v>35578</c:v>
                </c:pt>
                <c:pt idx="4">
                  <c:v>23877</c:v>
                </c:pt>
              </c:numCache>
            </c:numRef>
          </c:val>
          <c:smooth val="0"/>
          <c:extLst>
            <c:ext xmlns:c16="http://schemas.microsoft.com/office/drawing/2014/chart" uri="{C3380CC4-5D6E-409C-BE32-E72D297353CC}">
              <c16:uniqueId val="{00000001-748C-4CB5-BCA9-CEFD5B62292A}"/>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1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7.19</c:v>
                </c:pt>
                <c:pt idx="1">
                  <c:v>5.96</c:v>
                </c:pt>
                <c:pt idx="2">
                  <c:v>6.04</c:v>
                </c:pt>
                <c:pt idx="3">
                  <c:v>6.34</c:v>
                </c:pt>
                <c:pt idx="4">
                  <c:v>8.7200000000000006</c:v>
                </c:pt>
              </c:numCache>
            </c:numRef>
          </c:val>
          <c:extLst>
            <c:ext xmlns:c16="http://schemas.microsoft.com/office/drawing/2014/chart" uri="{C3380CC4-5D6E-409C-BE32-E72D297353CC}">
              <c16:uniqueId val="{00000000-B2C2-4B10-AB75-A95DF0781835}"/>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28.28</c:v>
                </c:pt>
                <c:pt idx="1">
                  <c:v>30.33</c:v>
                </c:pt>
                <c:pt idx="2">
                  <c:v>39.130000000000003</c:v>
                </c:pt>
                <c:pt idx="3">
                  <c:v>37.11</c:v>
                </c:pt>
                <c:pt idx="4">
                  <c:v>33.04</c:v>
                </c:pt>
              </c:numCache>
            </c:numRef>
          </c:val>
          <c:extLst>
            <c:ext xmlns:c16="http://schemas.microsoft.com/office/drawing/2014/chart" uri="{C3380CC4-5D6E-409C-BE32-E72D297353CC}">
              <c16:uniqueId val="{00000001-B2C2-4B10-AB75-A95DF0781835}"/>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-3.86</c:v>
                </c:pt>
                <c:pt idx="1">
                  <c:v>2.08</c:v>
                </c:pt>
                <c:pt idx="2">
                  <c:v>7.52</c:v>
                </c:pt>
                <c:pt idx="3">
                  <c:v>-2.44</c:v>
                </c:pt>
                <c:pt idx="4">
                  <c:v>-0.12</c:v>
                </c:pt>
              </c:numCache>
            </c:numRef>
          </c:val>
          <c:smooth val="0"/>
          <c:extLst>
            <c:ext xmlns:c16="http://schemas.microsoft.com/office/drawing/2014/chart" uri="{C3380CC4-5D6E-409C-BE32-E72D297353CC}">
              <c16:uniqueId val="{00000002-B2C2-4B10-AB75-A95DF0781835}"/>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A5C8-4895-B969-A4C5F35818F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5C8-4895-B969-A4C5F35818F1}"/>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A5C8-4895-B969-A4C5F35818F1}"/>
            </c:ext>
          </c:extLst>
        </c:ser>
        <c:ser>
          <c:idx val="3"/>
          <c:order val="3"/>
          <c:tx>
            <c:strRef>
              <c:f>データシート!$A$30</c:f>
              <c:strCache>
                <c:ptCount val="1"/>
                <c:pt idx="0">
                  <c:v>渇水対策事業特別会計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0.03</c:v>
                </c:pt>
                <c:pt idx="2">
                  <c:v>#N/A</c:v>
                </c:pt>
                <c:pt idx="3">
                  <c:v>0.01</c:v>
                </c:pt>
                <c:pt idx="4">
                  <c:v>#N/A</c:v>
                </c:pt>
                <c:pt idx="5">
                  <c:v>0.01</c:v>
                </c:pt>
                <c:pt idx="6">
                  <c:v>#N/A</c:v>
                </c:pt>
                <c:pt idx="7">
                  <c:v>0</c:v>
                </c:pt>
                <c:pt idx="8">
                  <c:v>#N/A</c:v>
                </c:pt>
                <c:pt idx="9">
                  <c:v>0</c:v>
                </c:pt>
              </c:numCache>
            </c:numRef>
          </c:val>
          <c:extLst>
            <c:ext xmlns:c16="http://schemas.microsoft.com/office/drawing/2014/chart" uri="{C3380CC4-5D6E-409C-BE32-E72D297353CC}">
              <c16:uniqueId val="{00000003-A5C8-4895-B969-A4C5F35818F1}"/>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0.02</c:v>
                </c:pt>
                <c:pt idx="2">
                  <c:v>#N/A</c:v>
                </c:pt>
                <c:pt idx="3">
                  <c:v>0.01</c:v>
                </c:pt>
                <c:pt idx="4">
                  <c:v>#N/A</c:v>
                </c:pt>
                <c:pt idx="5">
                  <c:v>0.01</c:v>
                </c:pt>
                <c:pt idx="6">
                  <c:v>#N/A</c:v>
                </c:pt>
                <c:pt idx="7">
                  <c:v>0</c:v>
                </c:pt>
                <c:pt idx="8">
                  <c:v>#N/A</c:v>
                </c:pt>
                <c:pt idx="9">
                  <c:v>0.01</c:v>
                </c:pt>
              </c:numCache>
            </c:numRef>
          </c:val>
          <c:extLst>
            <c:ext xmlns:c16="http://schemas.microsoft.com/office/drawing/2014/chart" uri="{C3380CC4-5D6E-409C-BE32-E72D297353CC}">
              <c16:uniqueId val="{00000004-A5C8-4895-B969-A4C5F35818F1}"/>
            </c:ext>
          </c:extLst>
        </c:ser>
        <c:ser>
          <c:idx val="5"/>
          <c:order val="5"/>
          <c:tx>
            <c:strRef>
              <c:f>データシート!$A$32</c:f>
              <c:strCache>
                <c:ptCount val="1"/>
                <c:pt idx="0">
                  <c:v>介護サービス特別会計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0.04</c:v>
                </c:pt>
                <c:pt idx="2">
                  <c:v>#N/A</c:v>
                </c:pt>
                <c:pt idx="3">
                  <c:v>0.04</c:v>
                </c:pt>
                <c:pt idx="4">
                  <c:v>#N/A</c:v>
                </c:pt>
                <c:pt idx="5">
                  <c:v>0.03</c:v>
                </c:pt>
                <c:pt idx="6">
                  <c:v>#N/A</c:v>
                </c:pt>
                <c:pt idx="7">
                  <c:v>0.01</c:v>
                </c:pt>
                <c:pt idx="8">
                  <c:v>#N/A</c:v>
                </c:pt>
                <c:pt idx="9">
                  <c:v>0.01</c:v>
                </c:pt>
              </c:numCache>
            </c:numRef>
          </c:val>
          <c:extLst>
            <c:ext xmlns:c16="http://schemas.microsoft.com/office/drawing/2014/chart" uri="{C3380CC4-5D6E-409C-BE32-E72D297353CC}">
              <c16:uniqueId val="{00000005-A5C8-4895-B969-A4C5F35818F1}"/>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0.24</c:v>
                </c:pt>
                <c:pt idx="2">
                  <c:v>#N/A</c:v>
                </c:pt>
                <c:pt idx="3">
                  <c:v>0.32</c:v>
                </c:pt>
                <c:pt idx="4">
                  <c:v>#N/A</c:v>
                </c:pt>
                <c:pt idx="5">
                  <c:v>0.23</c:v>
                </c:pt>
                <c:pt idx="6">
                  <c:v>#N/A</c:v>
                </c:pt>
                <c:pt idx="7">
                  <c:v>0.18</c:v>
                </c:pt>
                <c:pt idx="8">
                  <c:v>#N/A</c:v>
                </c:pt>
                <c:pt idx="9">
                  <c:v>0.08</c:v>
                </c:pt>
              </c:numCache>
            </c:numRef>
          </c:val>
          <c:extLst>
            <c:ext xmlns:c16="http://schemas.microsoft.com/office/drawing/2014/chart" uri="{C3380CC4-5D6E-409C-BE32-E72D297353CC}">
              <c16:uniqueId val="{00000006-A5C8-4895-B969-A4C5F35818F1}"/>
            </c:ext>
          </c:extLst>
        </c:ser>
        <c:ser>
          <c:idx val="7"/>
          <c:order val="7"/>
          <c:tx>
            <c:strRef>
              <c:f>データシート!$A$34</c:f>
              <c:strCache>
                <c:ptCount val="1"/>
                <c:pt idx="0">
                  <c:v>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2.69</c:v>
                </c:pt>
                <c:pt idx="2">
                  <c:v>#N/A</c:v>
                </c:pt>
                <c:pt idx="3">
                  <c:v>3.46</c:v>
                </c:pt>
                <c:pt idx="4">
                  <c:v>#N/A</c:v>
                </c:pt>
                <c:pt idx="5">
                  <c:v>1.91</c:v>
                </c:pt>
                <c:pt idx="6">
                  <c:v>#N/A</c:v>
                </c:pt>
                <c:pt idx="7">
                  <c:v>0.61</c:v>
                </c:pt>
                <c:pt idx="8">
                  <c:v>#N/A</c:v>
                </c:pt>
                <c:pt idx="9">
                  <c:v>0.3</c:v>
                </c:pt>
              </c:numCache>
            </c:numRef>
          </c:val>
          <c:extLst>
            <c:ext xmlns:c16="http://schemas.microsoft.com/office/drawing/2014/chart" uri="{C3380CC4-5D6E-409C-BE32-E72D297353CC}">
              <c16:uniqueId val="{00000007-A5C8-4895-B969-A4C5F35818F1}"/>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1.65</c:v>
                </c:pt>
                <c:pt idx="2">
                  <c:v>#N/A</c:v>
                </c:pt>
                <c:pt idx="3">
                  <c:v>1.1399999999999999</c:v>
                </c:pt>
                <c:pt idx="4">
                  <c:v>#N/A</c:v>
                </c:pt>
                <c:pt idx="5">
                  <c:v>1.07</c:v>
                </c:pt>
                <c:pt idx="6">
                  <c:v>#N/A</c:v>
                </c:pt>
                <c:pt idx="7">
                  <c:v>1.31</c:v>
                </c:pt>
                <c:pt idx="8">
                  <c:v>#N/A</c:v>
                </c:pt>
                <c:pt idx="9">
                  <c:v>1.0900000000000001</c:v>
                </c:pt>
              </c:numCache>
            </c:numRef>
          </c:val>
          <c:extLst>
            <c:ext xmlns:c16="http://schemas.microsoft.com/office/drawing/2014/chart" uri="{C3380CC4-5D6E-409C-BE32-E72D297353CC}">
              <c16:uniqueId val="{00000008-A5C8-4895-B969-A4C5F35818F1}"/>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7.15</c:v>
                </c:pt>
                <c:pt idx="2">
                  <c:v>#N/A</c:v>
                </c:pt>
                <c:pt idx="3">
                  <c:v>5.93</c:v>
                </c:pt>
                <c:pt idx="4">
                  <c:v>#N/A</c:v>
                </c:pt>
                <c:pt idx="5">
                  <c:v>6.02</c:v>
                </c:pt>
                <c:pt idx="6">
                  <c:v>#N/A</c:v>
                </c:pt>
                <c:pt idx="7">
                  <c:v>6.33</c:v>
                </c:pt>
                <c:pt idx="8">
                  <c:v>#N/A</c:v>
                </c:pt>
                <c:pt idx="9">
                  <c:v>8.6999999999999993</c:v>
                </c:pt>
              </c:numCache>
            </c:numRef>
          </c:val>
          <c:extLst>
            <c:ext xmlns:c16="http://schemas.microsoft.com/office/drawing/2014/chart" uri="{C3380CC4-5D6E-409C-BE32-E72D297353CC}">
              <c16:uniqueId val="{00000009-A5C8-4895-B969-A4C5F35818F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584</c:v>
                </c:pt>
                <c:pt idx="5">
                  <c:v>581</c:v>
                </c:pt>
                <c:pt idx="8">
                  <c:v>566</c:v>
                </c:pt>
                <c:pt idx="11">
                  <c:v>543</c:v>
                </c:pt>
                <c:pt idx="14">
                  <c:v>529</c:v>
                </c:pt>
              </c:numCache>
            </c:numRef>
          </c:val>
          <c:extLst>
            <c:ext xmlns:c16="http://schemas.microsoft.com/office/drawing/2014/chart" uri="{C3380CC4-5D6E-409C-BE32-E72D297353CC}">
              <c16:uniqueId val="{00000000-9161-4D8E-9095-05B0DBE30772}"/>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9161-4D8E-9095-05B0DBE30772}"/>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9161-4D8E-9095-05B0DBE30772}"/>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31</c:v>
                </c:pt>
                <c:pt idx="3">
                  <c:v>33</c:v>
                </c:pt>
                <c:pt idx="6">
                  <c:v>41</c:v>
                </c:pt>
                <c:pt idx="9">
                  <c:v>50</c:v>
                </c:pt>
                <c:pt idx="12">
                  <c:v>51</c:v>
                </c:pt>
              </c:numCache>
            </c:numRef>
          </c:val>
          <c:extLst>
            <c:ext xmlns:c16="http://schemas.microsoft.com/office/drawing/2014/chart" uri="{C3380CC4-5D6E-409C-BE32-E72D297353CC}">
              <c16:uniqueId val="{00000003-9161-4D8E-9095-05B0DBE30772}"/>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345</c:v>
                </c:pt>
                <c:pt idx="3">
                  <c:v>351</c:v>
                </c:pt>
                <c:pt idx="6">
                  <c:v>381</c:v>
                </c:pt>
                <c:pt idx="9">
                  <c:v>393</c:v>
                </c:pt>
                <c:pt idx="12">
                  <c:v>374</c:v>
                </c:pt>
              </c:numCache>
            </c:numRef>
          </c:val>
          <c:extLst>
            <c:ext xmlns:c16="http://schemas.microsoft.com/office/drawing/2014/chart" uri="{C3380CC4-5D6E-409C-BE32-E72D297353CC}">
              <c16:uniqueId val="{00000004-9161-4D8E-9095-05B0DBE30772}"/>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161-4D8E-9095-05B0DBE30772}"/>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9161-4D8E-9095-05B0DBE30772}"/>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556</c:v>
                </c:pt>
                <c:pt idx="3">
                  <c:v>552</c:v>
                </c:pt>
                <c:pt idx="6">
                  <c:v>527</c:v>
                </c:pt>
                <c:pt idx="9">
                  <c:v>530</c:v>
                </c:pt>
                <c:pt idx="12">
                  <c:v>528</c:v>
                </c:pt>
              </c:numCache>
            </c:numRef>
          </c:val>
          <c:extLst>
            <c:ext xmlns:c16="http://schemas.microsoft.com/office/drawing/2014/chart" uri="{C3380CC4-5D6E-409C-BE32-E72D297353CC}">
              <c16:uniqueId val="{00000007-9161-4D8E-9095-05B0DBE30772}"/>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348</c:v>
                </c:pt>
                <c:pt idx="2">
                  <c:v>#N/A</c:v>
                </c:pt>
                <c:pt idx="3">
                  <c:v>#N/A</c:v>
                </c:pt>
                <c:pt idx="4">
                  <c:v>355</c:v>
                </c:pt>
                <c:pt idx="5">
                  <c:v>#N/A</c:v>
                </c:pt>
                <c:pt idx="6">
                  <c:v>#N/A</c:v>
                </c:pt>
                <c:pt idx="7">
                  <c:v>383</c:v>
                </c:pt>
                <c:pt idx="8">
                  <c:v>#N/A</c:v>
                </c:pt>
                <c:pt idx="9">
                  <c:v>#N/A</c:v>
                </c:pt>
                <c:pt idx="10">
                  <c:v>430</c:v>
                </c:pt>
                <c:pt idx="11">
                  <c:v>#N/A</c:v>
                </c:pt>
                <c:pt idx="12">
                  <c:v>#N/A</c:v>
                </c:pt>
                <c:pt idx="13">
                  <c:v>424</c:v>
                </c:pt>
                <c:pt idx="14">
                  <c:v>#N/A</c:v>
                </c:pt>
              </c:numCache>
            </c:numRef>
          </c:val>
          <c:smooth val="0"/>
          <c:extLst>
            <c:ext xmlns:c16="http://schemas.microsoft.com/office/drawing/2014/chart" uri="{C3380CC4-5D6E-409C-BE32-E72D297353CC}">
              <c16:uniqueId val="{00000008-9161-4D8E-9095-05B0DBE30772}"/>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5559</c:v>
                </c:pt>
                <c:pt idx="5">
                  <c:v>5180</c:v>
                </c:pt>
                <c:pt idx="8">
                  <c:v>4787</c:v>
                </c:pt>
                <c:pt idx="11">
                  <c:v>4482</c:v>
                </c:pt>
                <c:pt idx="14">
                  <c:v>4174</c:v>
                </c:pt>
              </c:numCache>
            </c:numRef>
          </c:val>
          <c:extLst>
            <c:ext xmlns:c16="http://schemas.microsoft.com/office/drawing/2014/chart" uri="{C3380CC4-5D6E-409C-BE32-E72D297353CC}">
              <c16:uniqueId val="{00000000-A276-4660-BAD3-635EC8D7543B}"/>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219</c:v>
                </c:pt>
                <c:pt idx="5">
                  <c:v>280</c:v>
                </c:pt>
                <c:pt idx="8">
                  <c:v>277</c:v>
                </c:pt>
                <c:pt idx="11">
                  <c:v>298</c:v>
                </c:pt>
                <c:pt idx="14">
                  <c:v>289</c:v>
                </c:pt>
              </c:numCache>
            </c:numRef>
          </c:val>
          <c:extLst>
            <c:ext xmlns:c16="http://schemas.microsoft.com/office/drawing/2014/chart" uri="{C3380CC4-5D6E-409C-BE32-E72D297353CC}">
              <c16:uniqueId val="{00000001-A276-4660-BAD3-635EC8D7543B}"/>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3349</c:v>
                </c:pt>
                <c:pt idx="5">
                  <c:v>4231</c:v>
                </c:pt>
                <c:pt idx="8">
                  <c:v>4702</c:v>
                </c:pt>
                <c:pt idx="11">
                  <c:v>5034</c:v>
                </c:pt>
                <c:pt idx="14">
                  <c:v>4926</c:v>
                </c:pt>
              </c:numCache>
            </c:numRef>
          </c:val>
          <c:extLst>
            <c:ext xmlns:c16="http://schemas.microsoft.com/office/drawing/2014/chart" uri="{C3380CC4-5D6E-409C-BE32-E72D297353CC}">
              <c16:uniqueId val="{00000002-A276-4660-BAD3-635EC8D7543B}"/>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276-4660-BAD3-635EC8D7543B}"/>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276-4660-BAD3-635EC8D7543B}"/>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276-4660-BAD3-635EC8D7543B}"/>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102</c:v>
                </c:pt>
                <c:pt idx="3">
                  <c:v>0</c:v>
                </c:pt>
                <c:pt idx="6">
                  <c:v>43</c:v>
                </c:pt>
                <c:pt idx="9">
                  <c:v>0</c:v>
                </c:pt>
                <c:pt idx="12">
                  <c:v>14</c:v>
                </c:pt>
              </c:numCache>
            </c:numRef>
          </c:val>
          <c:extLst>
            <c:ext xmlns:c16="http://schemas.microsoft.com/office/drawing/2014/chart" uri="{C3380CC4-5D6E-409C-BE32-E72D297353CC}">
              <c16:uniqueId val="{00000006-A276-4660-BAD3-635EC8D7543B}"/>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435</c:v>
                </c:pt>
                <c:pt idx="3">
                  <c:v>461</c:v>
                </c:pt>
                <c:pt idx="6">
                  <c:v>488</c:v>
                </c:pt>
                <c:pt idx="9">
                  <c:v>464</c:v>
                </c:pt>
                <c:pt idx="12">
                  <c:v>429</c:v>
                </c:pt>
              </c:numCache>
            </c:numRef>
          </c:val>
          <c:extLst>
            <c:ext xmlns:c16="http://schemas.microsoft.com/office/drawing/2014/chart" uri="{C3380CC4-5D6E-409C-BE32-E72D297353CC}">
              <c16:uniqueId val="{00000007-A276-4660-BAD3-635EC8D7543B}"/>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4360</c:v>
                </c:pt>
                <c:pt idx="3">
                  <c:v>4152</c:v>
                </c:pt>
                <c:pt idx="6">
                  <c:v>4062</c:v>
                </c:pt>
                <c:pt idx="9">
                  <c:v>4106</c:v>
                </c:pt>
                <c:pt idx="12">
                  <c:v>4191</c:v>
                </c:pt>
              </c:numCache>
            </c:numRef>
          </c:val>
          <c:extLst>
            <c:ext xmlns:c16="http://schemas.microsoft.com/office/drawing/2014/chart" uri="{C3380CC4-5D6E-409C-BE32-E72D297353CC}">
              <c16:uniqueId val="{00000008-A276-4660-BAD3-635EC8D7543B}"/>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A276-4660-BAD3-635EC8D7543B}"/>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5242</c:v>
                </c:pt>
                <c:pt idx="3">
                  <c:v>4763</c:v>
                </c:pt>
                <c:pt idx="6">
                  <c:v>4465</c:v>
                </c:pt>
                <c:pt idx="9">
                  <c:v>4278</c:v>
                </c:pt>
                <c:pt idx="12">
                  <c:v>3959</c:v>
                </c:pt>
              </c:numCache>
            </c:numRef>
          </c:val>
          <c:extLst>
            <c:ext xmlns:c16="http://schemas.microsoft.com/office/drawing/2014/chart" uri="{C3380CC4-5D6E-409C-BE32-E72D297353CC}">
              <c16:uniqueId val="{0000000A-A276-4660-BAD3-635EC8D7543B}"/>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1013</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A276-4660-BAD3-635EC8D7543B}"/>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2121</c:v>
                </c:pt>
                <c:pt idx="1">
                  <c:v>1980</c:v>
                </c:pt>
                <c:pt idx="2">
                  <c:v>1829</c:v>
                </c:pt>
              </c:numCache>
            </c:numRef>
          </c:val>
          <c:extLst>
            <c:ext xmlns:c16="http://schemas.microsoft.com/office/drawing/2014/chart" uri="{C3380CC4-5D6E-409C-BE32-E72D297353CC}">
              <c16:uniqueId val="{00000000-9D17-4D19-ABD5-22DC5BA5C5C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93</c:v>
                </c:pt>
                <c:pt idx="1">
                  <c:v>93</c:v>
                </c:pt>
                <c:pt idx="2">
                  <c:v>93</c:v>
                </c:pt>
              </c:numCache>
            </c:numRef>
          </c:val>
          <c:extLst>
            <c:ext xmlns:c16="http://schemas.microsoft.com/office/drawing/2014/chart" uri="{C3380CC4-5D6E-409C-BE32-E72D297353CC}">
              <c16:uniqueId val="{00000001-9D17-4D19-ABD5-22DC5BA5C5C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2028</c:v>
                </c:pt>
                <c:pt idx="1">
                  <c:v>2423</c:v>
                </c:pt>
                <c:pt idx="2">
                  <c:v>2426</c:v>
                </c:pt>
              </c:numCache>
            </c:numRef>
          </c:val>
          <c:extLst>
            <c:ext xmlns:c16="http://schemas.microsoft.com/office/drawing/2014/chart" uri="{C3380CC4-5D6E-409C-BE32-E72D297353CC}">
              <c16:uniqueId val="{00000002-9D17-4D19-ABD5-22DC5BA5C5C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latin typeface="ＭＳ ゴシック" pitchFamily="49" charset="-128"/>
              <a:ea typeface="ＭＳ ゴシック" pitchFamily="49" charset="-128"/>
            </a:rPr>
            <a:t>○元利償還金　従前の主要事業に係る町債の償還が平成</a:t>
          </a:r>
          <a:r>
            <a:rPr kumimoji="1" lang="en-US" altLang="ja-JP" sz="1300">
              <a:latin typeface="ＭＳ ゴシック" pitchFamily="49" charset="-128"/>
              <a:ea typeface="ＭＳ ゴシック" pitchFamily="49" charset="-128"/>
            </a:rPr>
            <a:t>26</a:t>
          </a:r>
          <a:r>
            <a:rPr kumimoji="1" lang="ja-JP" altLang="en-US" sz="1300">
              <a:latin typeface="ＭＳ ゴシック" pitchFamily="49" charset="-128"/>
              <a:ea typeface="ＭＳ ゴシック" pitchFamily="49" charset="-128"/>
            </a:rPr>
            <a:t>年度をピークに減少推移となっている。今後の道路新設、公共施設新築等の事業予定があり、地方債発行に伴う一時的な増額を見込でいるが、財政計画に基づき適正な地方債発行に努める。</a:t>
          </a:r>
        </a:p>
        <a:p>
          <a:r>
            <a:rPr kumimoji="1" lang="ja-JP" altLang="en-US" sz="1300">
              <a:latin typeface="ＭＳ ゴシック" pitchFamily="49" charset="-128"/>
              <a:ea typeface="ＭＳ ゴシック" pitchFamily="49" charset="-128"/>
            </a:rPr>
            <a:t>○公営企業債　下水道整備計画に基づく計画区域の下水道整備工事が令和</a:t>
          </a:r>
          <a:r>
            <a:rPr kumimoji="1" lang="en-US" altLang="ja-JP" sz="1300">
              <a:latin typeface="ＭＳ ゴシック" pitchFamily="49" charset="-128"/>
              <a:ea typeface="ＭＳ ゴシック" pitchFamily="49" charset="-128"/>
            </a:rPr>
            <a:t>6</a:t>
          </a:r>
          <a:r>
            <a:rPr kumimoji="1" lang="ja-JP" altLang="en-US" sz="1300">
              <a:latin typeface="ＭＳ ゴシック" pitchFamily="49" charset="-128"/>
              <a:ea typeface="ＭＳ ゴシック" pitchFamily="49" charset="-128"/>
            </a:rPr>
            <a:t>年度に完了予定であり、起債償還額は令和</a:t>
          </a:r>
          <a:r>
            <a:rPr kumimoji="1" lang="en-US" altLang="ja-JP" sz="1300">
              <a:latin typeface="ＭＳ ゴシック" pitchFamily="49" charset="-128"/>
              <a:ea typeface="ＭＳ ゴシック" pitchFamily="49" charset="-128"/>
            </a:rPr>
            <a:t>2</a:t>
          </a:r>
          <a:r>
            <a:rPr kumimoji="1" lang="ja-JP" altLang="en-US" sz="1300">
              <a:latin typeface="ＭＳ ゴシック" pitchFamily="49" charset="-128"/>
              <a:ea typeface="ＭＳ ゴシック" pitchFamily="49" charset="-128"/>
            </a:rPr>
            <a:t>年度にピークとなり、以降は減少となる見込である。</a:t>
          </a:r>
        </a:p>
        <a:p>
          <a:r>
            <a:rPr kumimoji="1" lang="ja-JP" altLang="en-US" sz="1300">
              <a:latin typeface="ＭＳ ゴシック" pitchFamily="49" charset="-128"/>
              <a:ea typeface="ＭＳ ゴシック" pitchFamily="49" charset="-128"/>
            </a:rPr>
            <a:t>下水道使用料は、供用開始エリアの接続促進、及び平成</a:t>
          </a:r>
          <a:r>
            <a:rPr kumimoji="1" lang="en-US" altLang="ja-JP" sz="1300">
              <a:latin typeface="ＭＳ ゴシック" pitchFamily="49" charset="-128"/>
              <a:ea typeface="ＭＳ ゴシック" pitchFamily="49" charset="-128"/>
            </a:rPr>
            <a:t>27</a:t>
          </a:r>
          <a:r>
            <a:rPr kumimoji="1" lang="ja-JP" altLang="en-US" sz="1300">
              <a:latin typeface="ＭＳ ゴシック" pitchFamily="49" charset="-128"/>
              <a:ea typeface="ＭＳ ゴシック" pitchFamily="49" charset="-128"/>
            </a:rPr>
            <a:t>年度の改定による使用料増収、適正な徴収に努め、事業の財源確保により繰入金の額を減少していく。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latin typeface="ＭＳ ゴシック" pitchFamily="49" charset="-128"/>
              <a:ea typeface="ＭＳ ゴシック" pitchFamily="49" charset="-128"/>
            </a:rPr>
            <a:t>これまでに減債基金を活用して償還金に充てた事はなく、現状において地方債の現在高は年々減少しており、また、地方債の抑制効果もあり、将来負担額も減少している。充当可能財源等も増加していることから現時点では減債基金を活用して償還する予定はなく、今後の財政状況により活用時期を検討す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○一般会計等に係る地方債の現在高</a:t>
          </a:r>
        </a:p>
        <a:p>
          <a:r>
            <a:rPr kumimoji="1" lang="ja-JP" altLang="en-US" sz="1000">
              <a:latin typeface="ＭＳ ゴシック" pitchFamily="49" charset="-128"/>
              <a:ea typeface="ＭＳ ゴシック" pitchFamily="49" charset="-128"/>
            </a:rPr>
            <a:t>起債対象とする大型主要事業の減少に伴う新規借入分の減と従前の借入の償還完了が続く為、現在高は継続的に減少しているが、今後、予定される大型事業の財源確保の為、地方債発行を予定しており一時的に増額となる見込み。</a:t>
          </a:r>
        </a:p>
        <a:p>
          <a:r>
            <a:rPr kumimoji="1" lang="ja-JP" altLang="en-US" sz="1000">
              <a:latin typeface="ＭＳ ゴシック" pitchFamily="49" charset="-128"/>
              <a:ea typeface="ＭＳ ゴシック" pitchFamily="49" charset="-128"/>
            </a:rPr>
            <a:t>○公営企業債等繰入見込額　</a:t>
          </a:r>
        </a:p>
        <a:p>
          <a:r>
            <a:rPr kumimoji="1" lang="ja-JP" altLang="en-US" sz="1000">
              <a:latin typeface="ＭＳ ゴシック" pitchFamily="49" charset="-128"/>
              <a:ea typeface="ＭＳ ゴシック" pitchFamily="49" charset="-128"/>
            </a:rPr>
            <a:t>下水道整備は令和</a:t>
          </a:r>
          <a:r>
            <a:rPr kumimoji="1" lang="en-US" altLang="ja-JP" sz="1000">
              <a:latin typeface="ＭＳ ゴシック" pitchFamily="49" charset="-128"/>
              <a:ea typeface="ＭＳ ゴシック" pitchFamily="49" charset="-128"/>
            </a:rPr>
            <a:t>6</a:t>
          </a:r>
          <a:r>
            <a:rPr kumimoji="1" lang="ja-JP" altLang="en-US" sz="1000">
              <a:latin typeface="ＭＳ ゴシック" pitchFamily="49" charset="-128"/>
              <a:ea typeface="ＭＳ ゴシック" pitchFamily="49" charset="-128"/>
            </a:rPr>
            <a:t>年度に完了予定である。償還額については令和</a:t>
          </a:r>
          <a:r>
            <a:rPr kumimoji="1" lang="en-US" altLang="ja-JP" sz="1000">
              <a:latin typeface="ＭＳ ゴシック" pitchFamily="49" charset="-128"/>
              <a:ea typeface="ＭＳ ゴシック" pitchFamily="49" charset="-128"/>
            </a:rPr>
            <a:t>2</a:t>
          </a:r>
          <a:r>
            <a:rPr kumimoji="1" lang="ja-JP" altLang="en-US" sz="1000">
              <a:latin typeface="ＭＳ ゴシック" pitchFamily="49" charset="-128"/>
              <a:ea typeface="ＭＳ ゴシック" pitchFamily="49" charset="-128"/>
            </a:rPr>
            <a:t>年度が償還ピークの予定。整備区域の供用開始に伴い賦課される使用料と、使用料改定に伴う使用料の増額により繰入金の減額を見込んでいる。</a:t>
          </a:r>
        </a:p>
        <a:p>
          <a:r>
            <a:rPr kumimoji="1" lang="ja-JP" altLang="en-US" sz="1000">
              <a:latin typeface="ＭＳ ゴシック" pitchFamily="49" charset="-128"/>
              <a:ea typeface="ＭＳ ゴシック" pitchFamily="49" charset="-128"/>
            </a:rPr>
            <a:t>○充当可能基金</a:t>
          </a:r>
        </a:p>
        <a:p>
          <a:r>
            <a:rPr kumimoji="1" lang="ja-JP" altLang="en-US" sz="1000">
              <a:latin typeface="ＭＳ ゴシック" pitchFamily="49" charset="-128"/>
              <a:ea typeface="ＭＳ ゴシック" pitchFamily="49" charset="-128"/>
            </a:rPr>
            <a:t>コロナウイルス感染防止対策等により、</a:t>
          </a:r>
          <a:r>
            <a:rPr kumimoji="1" lang="ja-JP" altLang="en-US" sz="1000" b="0" i="0" u="none" strike="noStrike" kern="0" cap="none" spc="0" normalizeH="0" baseline="0" noProof="0">
              <a:ln>
                <a:noFill/>
              </a:ln>
              <a:solidFill>
                <a:prstClr val="black"/>
              </a:solidFill>
              <a:effectLst/>
              <a:uLnTx/>
              <a:uFillTx/>
              <a:latin typeface="ＭＳ ゴシック" pitchFamily="49" charset="-128"/>
              <a:ea typeface="ＭＳ ゴシック" pitchFamily="49" charset="-128"/>
              <a:cs typeface="+mn-cs"/>
            </a:rPr>
            <a:t>取崩額が</a:t>
          </a:r>
          <a:r>
            <a:rPr kumimoji="1" lang="ja-JP" altLang="en-US" sz="1000">
              <a:latin typeface="ＭＳ ゴシック" pitchFamily="49" charset="-128"/>
              <a:ea typeface="ＭＳ ゴシック" pitchFamily="49" charset="-128"/>
            </a:rPr>
            <a:t>基金積立額を上回ったことにより基金積立が減額となっている。今後、予定大型事業の財源として基金の取崩しを予定しており充当可能基金は一時的に減額する見込み。</a:t>
          </a:r>
          <a:endParaRPr kumimoji="1" lang="en-US" altLang="ja-JP" sz="1000">
            <a:latin typeface="ＭＳ ゴシック" pitchFamily="49" charset="-128"/>
            <a:ea typeface="ＭＳ ゴシック" pitchFamily="49" charset="-128"/>
          </a:endParaRPr>
        </a:p>
        <a:p>
          <a:r>
            <a:rPr kumimoji="1" lang="ja-JP" altLang="en-US" sz="1000">
              <a:latin typeface="ＭＳ ゴシック" pitchFamily="49" charset="-128"/>
              <a:ea typeface="ＭＳ ゴシック" pitchFamily="49" charset="-128"/>
            </a:rPr>
            <a:t>○将来負担比率の分子</a:t>
          </a:r>
        </a:p>
        <a:p>
          <a:r>
            <a:rPr kumimoji="1" lang="ja-JP" altLang="en-US" sz="1000">
              <a:latin typeface="ＭＳ ゴシック" pitchFamily="49" charset="-128"/>
              <a:ea typeface="ＭＳ ゴシック" pitchFamily="49" charset="-128"/>
            </a:rPr>
            <a:t>将来負担額に比べ充当可能財源等が上回っているため、将来負担比率は減少傾向にあるが、今後、予定される大型事業に伴う地方債の現在額の増額、また、充当可能基金の減額、組合負担等見込額及び退職手当負担金の増額による将来負担比率のポイントが上昇する可能性があ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山梨県昭和町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財源不足やコロナウイルス感染防止対策等により、取崩額が積立額より上回ったため、減額となった。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今後、予定されている大型事業の充当財源として、</a:t>
          </a:r>
          <a:r>
            <a:rPr kumimoji="1" lang="ja-JP" altLang="en-US"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事業実施時期に取り崩す予定があり、</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公共施設整備等事業基金・校舎建設基金・土地開発金等を計画的に積立て、今後の財政需要の増大にも適切に対応できるよう一定額を確保していくことを予定している。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r>
            <a:rPr kumimoji="1" lang="ja-JP" altLang="en-US" sz="1300" baseline="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公共施設整備等事業基金　公共施設の建設整備その他町民福祉の向上に資する長期的計画に基づく事業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　　　　西条第一及び常永土地区画整理地内の道路をはじめとする社会施設等の基盤整備事業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校舎建設基金　　　　　　町立小中学校の建設及び増築のための事業</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町内の木材利用に係る整備等に充てる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公共施設整備等事業基金　基金積立による利息分を積立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　　　　基金積立による利息分を積立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校舎建設基金　　　　　　基金積立による利息分を積立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　　　森林環境譲与税を原資として基金を設立し、交付された譲与税を積立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公共施設整備等事業基金　今後予定している大型事業の充当財源として取崩予定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都市基盤整備基金　　　　西条第一及び常永土地区画整理地内において必要な事業が実施される場合は取崩予定</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校舎建設基金　　　　　　押原中学校の教室増築工事等の財源として取崩予定</a:t>
          </a: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財源不足やコロナウイルス感染防止対策等により、取崩額が積立額より上回ったため、減額となった。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事業執行における財源不足に対し適宜、取崩しを行い充当し、剰余金については基本的には財政調整基金を一定額確保する積立を予定している。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減債基金の増減はない。</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基金積立による利息分を積立しているが、繰り上げ償還の予定により計画的に積立する。</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20,660
19,913
9.08
11,281,363
10,788,192
482,395
5,535,116
3,958,581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財政力は、類似団体の上位に位置し</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、高い水準を</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継続しており、平成</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29</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年度まで上昇</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していた</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令和元年度からは減少している。令和</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2</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年度は</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前年度</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から</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0.04</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ポイント減少の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値となった。</a:t>
          </a:r>
          <a:endPar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比較的安定した税収である固定資産税が、町税の半分を占めている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ものの</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法人住民税の法人割税率の改正に伴う影響により税収が減収し、</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財政力指数のポイントが下降する事も予測され</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るが、</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自主財源の安定を図る為、</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継続的な</a:t>
          </a:r>
          <a:r>
            <a:rPr kumimoji="1"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徴収強化</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とふるさと納税等の税収以外の増収対策を進める。</a:t>
          </a:r>
          <a:endParaRPr kumimoji="0" lang="ja-JP"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114300</xdr:rowOff>
    </xdr:to>
    <xdr:cxnSp macro="">
      <xdr:nvCxnSpPr>
        <xdr:cNvPr id="64" name="直線コネクタ 63"/>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38</xdr:row>
      <xdr:rowOff>27517</xdr:rowOff>
    </xdr:from>
    <xdr:to>
      <xdr:col>23</xdr:col>
      <xdr:colOff>133350</xdr:colOff>
      <xdr:row>38</xdr:row>
      <xdr:rowOff>81139</xdr:rowOff>
    </xdr:to>
    <xdr:cxnSp macro="">
      <xdr:nvCxnSpPr>
        <xdr:cNvPr id="69" name="直線コネクタ 68"/>
        <xdr:cNvCxnSpPr/>
      </xdr:nvCxnSpPr>
      <xdr:spPr>
        <a:xfrm>
          <a:off x="4114800" y="6542617"/>
          <a:ext cx="838200" cy="536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158344</xdr:rowOff>
    </xdr:from>
    <xdr:ext cx="762000" cy="259045"/>
    <xdr:sp macro="" textlink="">
      <xdr:nvSpPr>
        <xdr:cNvPr id="70" name="財政力平均値テキスト"/>
        <xdr:cNvSpPr txBox="1"/>
      </xdr:nvSpPr>
      <xdr:spPr>
        <a:xfrm>
          <a:off x="5041900" y="7187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14817</xdr:rowOff>
    </xdr:from>
    <xdr:to>
      <xdr:col>23</xdr:col>
      <xdr:colOff>184150</xdr:colOff>
      <xdr:row>42</xdr:row>
      <xdr:rowOff>116417</xdr:rowOff>
    </xdr:to>
    <xdr:sp macro="" textlink="">
      <xdr:nvSpPr>
        <xdr:cNvPr id="71" name="フローチャート: 判断 70"/>
        <xdr:cNvSpPr/>
      </xdr:nvSpPr>
      <xdr:spPr>
        <a:xfrm>
          <a:off x="4902200" y="7215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38</xdr:row>
      <xdr:rowOff>705</xdr:rowOff>
    </xdr:from>
    <xdr:to>
      <xdr:col>19</xdr:col>
      <xdr:colOff>133350</xdr:colOff>
      <xdr:row>38</xdr:row>
      <xdr:rowOff>27517</xdr:rowOff>
    </xdr:to>
    <xdr:cxnSp macro="">
      <xdr:nvCxnSpPr>
        <xdr:cNvPr id="72" name="直線コネクタ 71"/>
        <xdr:cNvCxnSpPr/>
      </xdr:nvCxnSpPr>
      <xdr:spPr>
        <a:xfrm>
          <a:off x="3225800" y="6515805"/>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44450</xdr:rowOff>
    </xdr:from>
    <xdr:to>
      <xdr:col>19</xdr:col>
      <xdr:colOff>184150</xdr:colOff>
      <xdr:row>43</xdr:row>
      <xdr:rowOff>146050</xdr:rowOff>
    </xdr:to>
    <xdr:sp macro="" textlink="">
      <xdr:nvSpPr>
        <xdr:cNvPr id="73" name="フローチャート: 判断 72"/>
        <xdr:cNvSpPr/>
      </xdr:nvSpPr>
      <xdr:spPr>
        <a:xfrm>
          <a:off x="4064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130827</xdr:rowOff>
    </xdr:from>
    <xdr:ext cx="736600" cy="259045"/>
    <xdr:sp macro="" textlink="">
      <xdr:nvSpPr>
        <xdr:cNvPr id="74" name="テキスト ボックス 73"/>
        <xdr:cNvSpPr txBox="1"/>
      </xdr:nvSpPr>
      <xdr:spPr>
        <a:xfrm>
          <a:off x="3733800" y="750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38</xdr:row>
      <xdr:rowOff>705</xdr:rowOff>
    </xdr:from>
    <xdr:to>
      <xdr:col>15</xdr:col>
      <xdr:colOff>82550</xdr:colOff>
      <xdr:row>38</xdr:row>
      <xdr:rowOff>705</xdr:rowOff>
    </xdr:to>
    <xdr:cxnSp macro="">
      <xdr:nvCxnSpPr>
        <xdr:cNvPr id="75" name="直線コネクタ 74"/>
        <xdr:cNvCxnSpPr/>
      </xdr:nvCxnSpPr>
      <xdr:spPr>
        <a:xfrm>
          <a:off x="2336800" y="65158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31045</xdr:rowOff>
    </xdr:from>
    <xdr:to>
      <xdr:col>15</xdr:col>
      <xdr:colOff>133350</xdr:colOff>
      <xdr:row>43</xdr:row>
      <xdr:rowOff>132645</xdr:rowOff>
    </xdr:to>
    <xdr:sp macro="" textlink="">
      <xdr:nvSpPr>
        <xdr:cNvPr id="76" name="フローチャート: 判断 75"/>
        <xdr:cNvSpPr/>
      </xdr:nvSpPr>
      <xdr:spPr>
        <a:xfrm>
          <a:off x="3175000" y="7403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117422</xdr:rowOff>
    </xdr:from>
    <xdr:ext cx="762000" cy="259045"/>
    <xdr:sp macro="" textlink="">
      <xdr:nvSpPr>
        <xdr:cNvPr id="77" name="テキスト ボックス 76"/>
        <xdr:cNvSpPr txBox="1"/>
      </xdr:nvSpPr>
      <xdr:spPr>
        <a:xfrm>
          <a:off x="2844800" y="74897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38</xdr:row>
      <xdr:rowOff>705</xdr:rowOff>
    </xdr:from>
    <xdr:to>
      <xdr:col>11</xdr:col>
      <xdr:colOff>31750</xdr:colOff>
      <xdr:row>38</xdr:row>
      <xdr:rowOff>107950</xdr:rowOff>
    </xdr:to>
    <xdr:cxnSp macro="">
      <xdr:nvCxnSpPr>
        <xdr:cNvPr id="78" name="直線コネクタ 77"/>
        <xdr:cNvCxnSpPr/>
      </xdr:nvCxnSpPr>
      <xdr:spPr>
        <a:xfrm flipV="1">
          <a:off x="1447800" y="6515805"/>
          <a:ext cx="889000" cy="107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44450</xdr:rowOff>
    </xdr:from>
    <xdr:to>
      <xdr:col>11</xdr:col>
      <xdr:colOff>82550</xdr:colOff>
      <xdr:row>43</xdr:row>
      <xdr:rowOff>146050</xdr:rowOff>
    </xdr:to>
    <xdr:sp macro="" textlink="">
      <xdr:nvSpPr>
        <xdr:cNvPr id="79" name="フローチャート: 判断 78"/>
        <xdr:cNvSpPr/>
      </xdr:nvSpPr>
      <xdr:spPr>
        <a:xfrm>
          <a:off x="2286000" y="741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130827</xdr:rowOff>
    </xdr:from>
    <xdr:ext cx="762000" cy="259045"/>
    <xdr:sp macro="" textlink="">
      <xdr:nvSpPr>
        <xdr:cNvPr id="80" name="テキスト ボックス 79"/>
        <xdr:cNvSpPr txBox="1"/>
      </xdr:nvSpPr>
      <xdr:spPr>
        <a:xfrm>
          <a:off x="1955800" y="750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57855</xdr:rowOff>
    </xdr:from>
    <xdr:to>
      <xdr:col>7</xdr:col>
      <xdr:colOff>31750</xdr:colOff>
      <xdr:row>43</xdr:row>
      <xdr:rowOff>159455</xdr:rowOff>
    </xdr:to>
    <xdr:sp macro="" textlink="">
      <xdr:nvSpPr>
        <xdr:cNvPr id="81" name="フローチャート: 判断 80"/>
        <xdr:cNvSpPr/>
      </xdr:nvSpPr>
      <xdr:spPr>
        <a:xfrm>
          <a:off x="1397000" y="743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144232</xdr:rowOff>
    </xdr:from>
    <xdr:ext cx="762000" cy="259045"/>
    <xdr:sp macro="" textlink="">
      <xdr:nvSpPr>
        <xdr:cNvPr id="82" name="テキスト ボックス 81"/>
        <xdr:cNvSpPr txBox="1"/>
      </xdr:nvSpPr>
      <xdr:spPr>
        <a:xfrm>
          <a:off x="1066800" y="7516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38</xdr:row>
      <xdr:rowOff>30339</xdr:rowOff>
    </xdr:from>
    <xdr:to>
      <xdr:col>23</xdr:col>
      <xdr:colOff>184150</xdr:colOff>
      <xdr:row>38</xdr:row>
      <xdr:rowOff>131939</xdr:rowOff>
    </xdr:to>
    <xdr:sp macro="" textlink="">
      <xdr:nvSpPr>
        <xdr:cNvPr id="88" name="楕円 87"/>
        <xdr:cNvSpPr/>
      </xdr:nvSpPr>
      <xdr:spPr>
        <a:xfrm>
          <a:off x="4902200" y="6545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37</xdr:row>
      <xdr:rowOff>46866</xdr:rowOff>
    </xdr:from>
    <xdr:ext cx="762000" cy="259045"/>
    <xdr:sp macro="" textlink="">
      <xdr:nvSpPr>
        <xdr:cNvPr id="89" name="財政力該当値テキスト"/>
        <xdr:cNvSpPr txBox="1"/>
      </xdr:nvSpPr>
      <xdr:spPr>
        <a:xfrm>
          <a:off x="5041900" y="6390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37</xdr:row>
      <xdr:rowOff>148167</xdr:rowOff>
    </xdr:from>
    <xdr:to>
      <xdr:col>19</xdr:col>
      <xdr:colOff>184150</xdr:colOff>
      <xdr:row>38</xdr:row>
      <xdr:rowOff>78316</xdr:rowOff>
    </xdr:to>
    <xdr:sp macro="" textlink="">
      <xdr:nvSpPr>
        <xdr:cNvPr id="90" name="楕円 89"/>
        <xdr:cNvSpPr/>
      </xdr:nvSpPr>
      <xdr:spPr>
        <a:xfrm>
          <a:off x="4064000" y="649181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36</xdr:row>
      <xdr:rowOff>88494</xdr:rowOff>
    </xdr:from>
    <xdr:ext cx="736600" cy="259045"/>
    <xdr:sp macro="" textlink="">
      <xdr:nvSpPr>
        <xdr:cNvPr id="91" name="テキスト ボックス 90"/>
        <xdr:cNvSpPr txBox="1"/>
      </xdr:nvSpPr>
      <xdr:spPr>
        <a:xfrm>
          <a:off x="3733800" y="62606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37</xdr:row>
      <xdr:rowOff>121355</xdr:rowOff>
    </xdr:from>
    <xdr:to>
      <xdr:col>15</xdr:col>
      <xdr:colOff>133350</xdr:colOff>
      <xdr:row>38</xdr:row>
      <xdr:rowOff>51505</xdr:rowOff>
    </xdr:to>
    <xdr:sp macro="" textlink="">
      <xdr:nvSpPr>
        <xdr:cNvPr id="92" name="楕円 91"/>
        <xdr:cNvSpPr/>
      </xdr:nvSpPr>
      <xdr:spPr>
        <a:xfrm>
          <a:off x="3175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36</xdr:row>
      <xdr:rowOff>61682</xdr:rowOff>
    </xdr:from>
    <xdr:ext cx="762000" cy="259045"/>
    <xdr:sp macro="" textlink="">
      <xdr:nvSpPr>
        <xdr:cNvPr id="93" name="テキスト ボックス 92"/>
        <xdr:cNvSpPr txBox="1"/>
      </xdr:nvSpPr>
      <xdr:spPr>
        <a:xfrm>
          <a:off x="2844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37</xdr:row>
      <xdr:rowOff>121355</xdr:rowOff>
    </xdr:from>
    <xdr:to>
      <xdr:col>11</xdr:col>
      <xdr:colOff>82550</xdr:colOff>
      <xdr:row>38</xdr:row>
      <xdr:rowOff>51505</xdr:rowOff>
    </xdr:to>
    <xdr:sp macro="" textlink="">
      <xdr:nvSpPr>
        <xdr:cNvPr id="94" name="楕円 93"/>
        <xdr:cNvSpPr/>
      </xdr:nvSpPr>
      <xdr:spPr>
        <a:xfrm>
          <a:off x="2286000" y="646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36</xdr:row>
      <xdr:rowOff>61682</xdr:rowOff>
    </xdr:from>
    <xdr:ext cx="762000" cy="259045"/>
    <xdr:sp macro="" textlink="">
      <xdr:nvSpPr>
        <xdr:cNvPr id="95" name="テキスト ボックス 94"/>
        <xdr:cNvSpPr txBox="1"/>
      </xdr:nvSpPr>
      <xdr:spPr>
        <a:xfrm>
          <a:off x="1955800" y="62338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38</xdr:row>
      <xdr:rowOff>57150</xdr:rowOff>
    </xdr:from>
    <xdr:to>
      <xdr:col>7</xdr:col>
      <xdr:colOff>31750</xdr:colOff>
      <xdr:row>38</xdr:row>
      <xdr:rowOff>158750</xdr:rowOff>
    </xdr:to>
    <xdr:sp macro="" textlink="">
      <xdr:nvSpPr>
        <xdr:cNvPr id="96" name="楕円 95"/>
        <xdr:cNvSpPr/>
      </xdr:nvSpPr>
      <xdr:spPr>
        <a:xfrm>
          <a:off x="139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36</xdr:row>
      <xdr:rowOff>168927</xdr:rowOff>
    </xdr:from>
    <xdr:ext cx="762000" cy="259045"/>
    <xdr:sp macro="" textlink="">
      <xdr:nvSpPr>
        <xdr:cNvPr id="97" name="テキスト ボックス 96"/>
        <xdr:cNvSpPr txBox="1"/>
      </xdr:nvSpPr>
      <xdr:spPr>
        <a:xfrm>
          <a:off x="1066800" y="634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[87.1%]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物件費は減少したが、人件費や扶助費等の増加により、令和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年度は前年度にから</a:t>
          </a:r>
          <a:r>
            <a:rPr kumimoji="1" lang="en-US" altLang="ja-JP" sz="1300">
              <a:latin typeface="ＭＳ Ｐゴシック" panose="020B0600070205080204" pitchFamily="50" charset="-128"/>
              <a:ea typeface="ＭＳ Ｐゴシック" panose="020B0600070205080204" pitchFamily="50" charset="-128"/>
            </a:rPr>
            <a:t>4.8</a:t>
          </a:r>
          <a:r>
            <a:rPr kumimoji="1" lang="ja-JP" altLang="en-US" sz="1300">
              <a:latin typeface="ＭＳ Ｐゴシック" panose="020B0600070205080204" pitchFamily="50" charset="-128"/>
              <a:ea typeface="ＭＳ Ｐゴシック" panose="020B0600070205080204" pitchFamily="50" charset="-128"/>
            </a:rPr>
            <a:t>％増加となった。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今後、予定されている大型事業の財源として、地方債を発行することに伴い、一時的に増加する見込みである。また毎年増加している障害者自立支援費、保育所等給付費等が見込まれるため、地方消費税交付金等の財源以外の財源確保について一層の徴収体制強化に努めるとともに、ふるさと納税の増収計画等の施策を検討し、併せて経常経費の削減は継続的に実施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106363</xdr:rowOff>
    </xdr:from>
    <xdr:to>
      <xdr:col>23</xdr:col>
      <xdr:colOff>133350</xdr:colOff>
      <xdr:row>66</xdr:row>
      <xdr:rowOff>118745</xdr:rowOff>
    </xdr:to>
    <xdr:cxnSp macro="">
      <xdr:nvCxnSpPr>
        <xdr:cNvPr id="123" name="直線コネクタ 122"/>
        <xdr:cNvCxnSpPr/>
      </xdr:nvCxnSpPr>
      <xdr:spPr>
        <a:xfrm flipV="1">
          <a:off x="4953000" y="10221913"/>
          <a:ext cx="0" cy="12125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90822</xdr:rowOff>
    </xdr:from>
    <xdr:ext cx="762000" cy="259045"/>
    <xdr:sp macro="" textlink="">
      <xdr:nvSpPr>
        <xdr:cNvPr id="124" name="財政構造の弾力性最小値テキスト"/>
        <xdr:cNvSpPr txBox="1"/>
      </xdr:nvSpPr>
      <xdr:spPr>
        <a:xfrm>
          <a:off x="5041900" y="1140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118745</xdr:rowOff>
    </xdr:from>
    <xdr:to>
      <xdr:col>24</xdr:col>
      <xdr:colOff>12700</xdr:colOff>
      <xdr:row>66</xdr:row>
      <xdr:rowOff>118745</xdr:rowOff>
    </xdr:to>
    <xdr:cxnSp macro="">
      <xdr:nvCxnSpPr>
        <xdr:cNvPr id="125" name="直線コネクタ 124"/>
        <xdr:cNvCxnSpPr/>
      </xdr:nvCxnSpPr>
      <xdr:spPr>
        <a:xfrm>
          <a:off x="4864100" y="1143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21290</xdr:rowOff>
    </xdr:from>
    <xdr:ext cx="762000" cy="259045"/>
    <xdr:sp macro="" textlink="">
      <xdr:nvSpPr>
        <xdr:cNvPr id="126" name="財政構造の弾力性最大値テキスト"/>
        <xdr:cNvSpPr txBox="1"/>
      </xdr:nvSpPr>
      <xdr:spPr>
        <a:xfrm>
          <a:off x="5041900" y="9965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106363</xdr:rowOff>
    </xdr:from>
    <xdr:to>
      <xdr:col>24</xdr:col>
      <xdr:colOff>12700</xdr:colOff>
      <xdr:row>59</xdr:row>
      <xdr:rowOff>106363</xdr:rowOff>
    </xdr:to>
    <xdr:cxnSp macro="">
      <xdr:nvCxnSpPr>
        <xdr:cNvPr id="127" name="直線コネクタ 126"/>
        <xdr:cNvCxnSpPr/>
      </xdr:nvCxnSpPr>
      <xdr:spPr>
        <a:xfrm>
          <a:off x="4864100" y="10221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43497</xdr:rowOff>
    </xdr:from>
    <xdr:to>
      <xdr:col>23</xdr:col>
      <xdr:colOff>133350</xdr:colOff>
      <xdr:row>61</xdr:row>
      <xdr:rowOff>161607</xdr:rowOff>
    </xdr:to>
    <xdr:cxnSp macro="">
      <xdr:nvCxnSpPr>
        <xdr:cNvPr id="128" name="直線コネクタ 127"/>
        <xdr:cNvCxnSpPr/>
      </xdr:nvCxnSpPr>
      <xdr:spPr>
        <a:xfrm>
          <a:off x="4114800" y="10330497"/>
          <a:ext cx="838200" cy="289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62</xdr:row>
      <xdr:rowOff>122572</xdr:rowOff>
    </xdr:from>
    <xdr:ext cx="762000" cy="259045"/>
    <xdr:sp macro="" textlink="">
      <xdr:nvSpPr>
        <xdr:cNvPr id="129" name="財政構造の弾力性平均値テキスト"/>
        <xdr:cNvSpPr txBox="1"/>
      </xdr:nvSpPr>
      <xdr:spPr>
        <a:xfrm>
          <a:off x="5041900" y="1075247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150495</xdr:rowOff>
    </xdr:from>
    <xdr:to>
      <xdr:col>23</xdr:col>
      <xdr:colOff>184150</xdr:colOff>
      <xdr:row>63</xdr:row>
      <xdr:rowOff>80645</xdr:rowOff>
    </xdr:to>
    <xdr:sp macro="" textlink="">
      <xdr:nvSpPr>
        <xdr:cNvPr id="130" name="フローチャート: 判断 129"/>
        <xdr:cNvSpPr/>
      </xdr:nvSpPr>
      <xdr:spPr>
        <a:xfrm>
          <a:off x="4902200" y="1078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60</xdr:row>
      <xdr:rowOff>19368</xdr:rowOff>
    </xdr:from>
    <xdr:to>
      <xdr:col>19</xdr:col>
      <xdr:colOff>133350</xdr:colOff>
      <xdr:row>60</xdr:row>
      <xdr:rowOff>43497</xdr:rowOff>
    </xdr:to>
    <xdr:cxnSp macro="">
      <xdr:nvCxnSpPr>
        <xdr:cNvPr id="131" name="直線コネクタ 130"/>
        <xdr:cNvCxnSpPr/>
      </xdr:nvCxnSpPr>
      <xdr:spPr>
        <a:xfrm>
          <a:off x="3225800" y="10306368"/>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156528</xdr:rowOff>
    </xdr:from>
    <xdr:to>
      <xdr:col>19</xdr:col>
      <xdr:colOff>184150</xdr:colOff>
      <xdr:row>63</xdr:row>
      <xdr:rowOff>86678</xdr:rowOff>
    </xdr:to>
    <xdr:sp macro="" textlink="">
      <xdr:nvSpPr>
        <xdr:cNvPr id="132" name="フローチャート: 判断 131"/>
        <xdr:cNvSpPr/>
      </xdr:nvSpPr>
      <xdr:spPr>
        <a:xfrm>
          <a:off x="4064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71455</xdr:rowOff>
    </xdr:from>
    <xdr:ext cx="736600" cy="259045"/>
    <xdr:sp macro="" textlink="">
      <xdr:nvSpPr>
        <xdr:cNvPr id="133" name="テキスト ボックス 132"/>
        <xdr:cNvSpPr txBox="1"/>
      </xdr:nvSpPr>
      <xdr:spPr>
        <a:xfrm>
          <a:off x="3733800" y="10872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60</xdr:row>
      <xdr:rowOff>19368</xdr:rowOff>
    </xdr:from>
    <xdr:to>
      <xdr:col>15</xdr:col>
      <xdr:colOff>82550</xdr:colOff>
      <xdr:row>60</xdr:row>
      <xdr:rowOff>170180</xdr:rowOff>
    </xdr:to>
    <xdr:cxnSp macro="">
      <xdr:nvCxnSpPr>
        <xdr:cNvPr id="134" name="直線コネクタ 133"/>
        <xdr:cNvCxnSpPr/>
      </xdr:nvCxnSpPr>
      <xdr:spPr>
        <a:xfrm flipV="1">
          <a:off x="2336800" y="10306368"/>
          <a:ext cx="889000" cy="150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120332</xdr:rowOff>
    </xdr:from>
    <xdr:to>
      <xdr:col>15</xdr:col>
      <xdr:colOff>133350</xdr:colOff>
      <xdr:row>63</xdr:row>
      <xdr:rowOff>50482</xdr:rowOff>
    </xdr:to>
    <xdr:sp macro="" textlink="">
      <xdr:nvSpPr>
        <xdr:cNvPr id="135" name="フローチャート: 判断 134"/>
        <xdr:cNvSpPr/>
      </xdr:nvSpPr>
      <xdr:spPr>
        <a:xfrm>
          <a:off x="3175000" y="10750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63</xdr:row>
      <xdr:rowOff>35259</xdr:rowOff>
    </xdr:from>
    <xdr:ext cx="762000" cy="259045"/>
    <xdr:sp macro="" textlink="">
      <xdr:nvSpPr>
        <xdr:cNvPr id="136" name="テキスト ボックス 135"/>
        <xdr:cNvSpPr txBox="1"/>
      </xdr:nvSpPr>
      <xdr:spPr>
        <a:xfrm>
          <a:off x="2844800" y="1083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88265</xdr:rowOff>
    </xdr:from>
    <xdr:to>
      <xdr:col>11</xdr:col>
      <xdr:colOff>31750</xdr:colOff>
      <xdr:row>60</xdr:row>
      <xdr:rowOff>170180</xdr:rowOff>
    </xdr:to>
    <xdr:cxnSp macro="">
      <xdr:nvCxnSpPr>
        <xdr:cNvPr id="137" name="直線コネクタ 136"/>
        <xdr:cNvCxnSpPr/>
      </xdr:nvCxnSpPr>
      <xdr:spPr>
        <a:xfrm>
          <a:off x="1447800" y="10203815"/>
          <a:ext cx="889000" cy="253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90170</xdr:rowOff>
    </xdr:from>
    <xdr:to>
      <xdr:col>11</xdr:col>
      <xdr:colOff>82550</xdr:colOff>
      <xdr:row>63</xdr:row>
      <xdr:rowOff>20320</xdr:rowOff>
    </xdr:to>
    <xdr:sp macro="" textlink="">
      <xdr:nvSpPr>
        <xdr:cNvPr id="138" name="フローチャート: 判断 137"/>
        <xdr:cNvSpPr/>
      </xdr:nvSpPr>
      <xdr:spPr>
        <a:xfrm>
          <a:off x="22860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5097</xdr:rowOff>
    </xdr:from>
    <xdr:ext cx="762000" cy="259045"/>
    <xdr:sp macro="" textlink="">
      <xdr:nvSpPr>
        <xdr:cNvPr id="139" name="テキスト ボックス 138"/>
        <xdr:cNvSpPr txBox="1"/>
      </xdr:nvSpPr>
      <xdr:spPr>
        <a:xfrm>
          <a:off x="1955800" y="10806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60007</xdr:rowOff>
    </xdr:from>
    <xdr:to>
      <xdr:col>7</xdr:col>
      <xdr:colOff>31750</xdr:colOff>
      <xdr:row>62</xdr:row>
      <xdr:rowOff>161607</xdr:rowOff>
    </xdr:to>
    <xdr:sp macro="" textlink="">
      <xdr:nvSpPr>
        <xdr:cNvPr id="140" name="フローチャート: 判断 139"/>
        <xdr:cNvSpPr/>
      </xdr:nvSpPr>
      <xdr:spPr>
        <a:xfrm>
          <a:off x="1397000" y="10689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146384</xdr:rowOff>
    </xdr:from>
    <xdr:ext cx="762000" cy="259045"/>
    <xdr:sp macro="" textlink="">
      <xdr:nvSpPr>
        <xdr:cNvPr id="141" name="テキスト ボックス 140"/>
        <xdr:cNvSpPr txBox="1"/>
      </xdr:nvSpPr>
      <xdr:spPr>
        <a:xfrm>
          <a:off x="1066800" y="10776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110807</xdr:rowOff>
    </xdr:from>
    <xdr:to>
      <xdr:col>23</xdr:col>
      <xdr:colOff>184150</xdr:colOff>
      <xdr:row>62</xdr:row>
      <xdr:rowOff>40957</xdr:rowOff>
    </xdr:to>
    <xdr:sp macro="" textlink="">
      <xdr:nvSpPr>
        <xdr:cNvPr id="147" name="楕円 146"/>
        <xdr:cNvSpPr/>
      </xdr:nvSpPr>
      <xdr:spPr>
        <a:xfrm>
          <a:off x="4902200" y="1056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60</xdr:row>
      <xdr:rowOff>127334</xdr:rowOff>
    </xdr:from>
    <xdr:ext cx="762000" cy="259045"/>
    <xdr:sp macro="" textlink="">
      <xdr:nvSpPr>
        <xdr:cNvPr id="148" name="財政構造の弾力性該当値テキスト"/>
        <xdr:cNvSpPr txBox="1"/>
      </xdr:nvSpPr>
      <xdr:spPr>
        <a:xfrm>
          <a:off x="5041900" y="10414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164147</xdr:rowOff>
    </xdr:from>
    <xdr:to>
      <xdr:col>19</xdr:col>
      <xdr:colOff>184150</xdr:colOff>
      <xdr:row>60</xdr:row>
      <xdr:rowOff>94297</xdr:rowOff>
    </xdr:to>
    <xdr:sp macro="" textlink="">
      <xdr:nvSpPr>
        <xdr:cNvPr id="149" name="楕円 148"/>
        <xdr:cNvSpPr/>
      </xdr:nvSpPr>
      <xdr:spPr>
        <a:xfrm>
          <a:off x="4064000" y="10279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104474</xdr:rowOff>
    </xdr:from>
    <xdr:ext cx="736600" cy="259045"/>
    <xdr:sp macro="" textlink="">
      <xdr:nvSpPr>
        <xdr:cNvPr id="150" name="テキスト ボックス 149"/>
        <xdr:cNvSpPr txBox="1"/>
      </xdr:nvSpPr>
      <xdr:spPr>
        <a:xfrm>
          <a:off x="3733800" y="100485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140018</xdr:rowOff>
    </xdr:from>
    <xdr:to>
      <xdr:col>15</xdr:col>
      <xdr:colOff>133350</xdr:colOff>
      <xdr:row>60</xdr:row>
      <xdr:rowOff>70168</xdr:rowOff>
    </xdr:to>
    <xdr:sp macro="" textlink="">
      <xdr:nvSpPr>
        <xdr:cNvPr id="151" name="楕円 150"/>
        <xdr:cNvSpPr/>
      </xdr:nvSpPr>
      <xdr:spPr>
        <a:xfrm>
          <a:off x="3175000" y="10255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80345</xdr:rowOff>
    </xdr:from>
    <xdr:ext cx="762000" cy="259045"/>
    <xdr:sp macro="" textlink="">
      <xdr:nvSpPr>
        <xdr:cNvPr id="152" name="テキスト ボックス 151"/>
        <xdr:cNvSpPr txBox="1"/>
      </xdr:nvSpPr>
      <xdr:spPr>
        <a:xfrm>
          <a:off x="2844800" y="10024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119380</xdr:rowOff>
    </xdr:from>
    <xdr:to>
      <xdr:col>11</xdr:col>
      <xdr:colOff>82550</xdr:colOff>
      <xdr:row>61</xdr:row>
      <xdr:rowOff>49530</xdr:rowOff>
    </xdr:to>
    <xdr:sp macro="" textlink="">
      <xdr:nvSpPr>
        <xdr:cNvPr id="153" name="楕円 152"/>
        <xdr:cNvSpPr/>
      </xdr:nvSpPr>
      <xdr:spPr>
        <a:xfrm>
          <a:off x="2286000" y="1040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59707</xdr:rowOff>
    </xdr:from>
    <xdr:ext cx="762000" cy="259045"/>
    <xdr:sp macro="" textlink="">
      <xdr:nvSpPr>
        <xdr:cNvPr id="154" name="テキスト ボックス 153"/>
        <xdr:cNvSpPr txBox="1"/>
      </xdr:nvSpPr>
      <xdr:spPr>
        <a:xfrm>
          <a:off x="1955800" y="1017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37465</xdr:rowOff>
    </xdr:from>
    <xdr:to>
      <xdr:col>7</xdr:col>
      <xdr:colOff>31750</xdr:colOff>
      <xdr:row>59</xdr:row>
      <xdr:rowOff>139065</xdr:rowOff>
    </xdr:to>
    <xdr:sp macro="" textlink="">
      <xdr:nvSpPr>
        <xdr:cNvPr id="155" name="楕円 154"/>
        <xdr:cNvSpPr/>
      </xdr:nvSpPr>
      <xdr:spPr>
        <a:xfrm>
          <a:off x="1397000" y="10153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57</xdr:row>
      <xdr:rowOff>149242</xdr:rowOff>
    </xdr:from>
    <xdr:ext cx="762000" cy="259045"/>
    <xdr:sp macro="" textlink="">
      <xdr:nvSpPr>
        <xdr:cNvPr id="156" name="テキスト ボックス 155"/>
        <xdr:cNvSpPr txBox="1"/>
      </xdr:nvSpPr>
      <xdr:spPr>
        <a:xfrm>
          <a:off x="1066800" y="9921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[125,454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人件費については、定員適正化計画に基づいた職員数管理を行っており、各部署の配置の人員不足は、会計年度任用職員により対応し、人件費のコスト削減に努めている。</a:t>
          </a:r>
        </a:p>
        <a:p>
          <a:r>
            <a:rPr kumimoji="1" lang="ja-JP" altLang="en-US" sz="1300">
              <a:latin typeface="ＭＳ Ｐゴシック" panose="020B0600070205080204" pitchFamily="50" charset="-128"/>
              <a:ea typeface="ＭＳ Ｐゴシック" panose="020B0600070205080204" pitchFamily="50" charset="-128"/>
            </a:rPr>
            <a:t>令和</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年度からの会計年度任用職員制度に伴い、人件費の増加したが、物件費は減少となった。物件費は、公共施設等総合計画に基づく公共施設の老朽化対策の経費が増加する見込みである。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3" name="直線コネクタ 172"/>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4" name="テキスト ボックス 173"/>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5" name="直線コネクタ 174"/>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6" name="テキスト ボックス 175"/>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77" name="直線コネクタ 176"/>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78" name="テキスト ボックス 177"/>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79" name="直線コネクタ 178"/>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0" name="テキスト ボックス 179"/>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1" name="直線コネクタ 180"/>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2" name="テキスト ボックス 181"/>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3" name="直線コネクタ 182"/>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4" name="テキスト ボックス 183"/>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79</xdr:row>
      <xdr:rowOff>169593</xdr:rowOff>
    </xdr:from>
    <xdr:to>
      <xdr:col>23</xdr:col>
      <xdr:colOff>133350</xdr:colOff>
      <xdr:row>89</xdr:row>
      <xdr:rowOff>19303</xdr:rowOff>
    </xdr:to>
    <xdr:cxnSp macro="">
      <xdr:nvCxnSpPr>
        <xdr:cNvPr id="188" name="直線コネクタ 187"/>
        <xdr:cNvCxnSpPr/>
      </xdr:nvCxnSpPr>
      <xdr:spPr>
        <a:xfrm flipV="1">
          <a:off x="4953000" y="13714143"/>
          <a:ext cx="0" cy="15642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162830</xdr:rowOff>
    </xdr:from>
    <xdr:ext cx="762000" cy="259045"/>
    <xdr:sp macro="" textlink="">
      <xdr:nvSpPr>
        <xdr:cNvPr id="189" name="人件費・物件費等の状況最小値テキスト"/>
        <xdr:cNvSpPr txBox="1"/>
      </xdr:nvSpPr>
      <xdr:spPr>
        <a:xfrm>
          <a:off x="5041900" y="152504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19303</xdr:rowOff>
    </xdr:from>
    <xdr:to>
      <xdr:col>24</xdr:col>
      <xdr:colOff>12700</xdr:colOff>
      <xdr:row>89</xdr:row>
      <xdr:rowOff>19303</xdr:rowOff>
    </xdr:to>
    <xdr:cxnSp macro="">
      <xdr:nvCxnSpPr>
        <xdr:cNvPr id="190" name="直線コネクタ 189"/>
        <xdr:cNvCxnSpPr/>
      </xdr:nvCxnSpPr>
      <xdr:spPr>
        <a:xfrm>
          <a:off x="4864100" y="152783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84520</xdr:rowOff>
    </xdr:from>
    <xdr:ext cx="762000" cy="259045"/>
    <xdr:sp macro="" textlink="">
      <xdr:nvSpPr>
        <xdr:cNvPr id="191" name="人件費・物件費等の状況最大値テキスト"/>
        <xdr:cNvSpPr txBox="1"/>
      </xdr:nvSpPr>
      <xdr:spPr>
        <a:xfrm>
          <a:off x="5041900" y="13457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87,470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79</xdr:row>
      <xdr:rowOff>169593</xdr:rowOff>
    </xdr:from>
    <xdr:to>
      <xdr:col>24</xdr:col>
      <xdr:colOff>12700</xdr:colOff>
      <xdr:row>79</xdr:row>
      <xdr:rowOff>169593</xdr:rowOff>
    </xdr:to>
    <xdr:cxnSp macro="">
      <xdr:nvCxnSpPr>
        <xdr:cNvPr id="192" name="直線コネクタ 191"/>
        <xdr:cNvCxnSpPr/>
      </xdr:nvCxnSpPr>
      <xdr:spPr>
        <a:xfrm>
          <a:off x="4864100" y="13714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81</xdr:row>
      <xdr:rowOff>138522</xdr:rowOff>
    </xdr:from>
    <xdr:to>
      <xdr:col>23</xdr:col>
      <xdr:colOff>133350</xdr:colOff>
      <xdr:row>82</xdr:row>
      <xdr:rowOff>91698</xdr:rowOff>
    </xdr:to>
    <xdr:cxnSp macro="">
      <xdr:nvCxnSpPr>
        <xdr:cNvPr id="193" name="直線コネクタ 192"/>
        <xdr:cNvCxnSpPr/>
      </xdr:nvCxnSpPr>
      <xdr:spPr>
        <a:xfrm>
          <a:off x="4114800" y="14025972"/>
          <a:ext cx="838200" cy="1246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41149</xdr:rowOff>
    </xdr:from>
    <xdr:ext cx="762000" cy="259045"/>
    <xdr:sp macro="" textlink="">
      <xdr:nvSpPr>
        <xdr:cNvPr id="194" name="人件費・物件費等の状況平均値テキスト"/>
        <xdr:cNvSpPr txBox="1"/>
      </xdr:nvSpPr>
      <xdr:spPr>
        <a:xfrm>
          <a:off x="5041900" y="14100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69072</xdr:rowOff>
    </xdr:from>
    <xdr:to>
      <xdr:col>23</xdr:col>
      <xdr:colOff>184150</xdr:colOff>
      <xdr:row>82</xdr:row>
      <xdr:rowOff>170672</xdr:rowOff>
    </xdr:to>
    <xdr:sp macro="" textlink="">
      <xdr:nvSpPr>
        <xdr:cNvPr id="195" name="フローチャート: 判断 194"/>
        <xdr:cNvSpPr/>
      </xdr:nvSpPr>
      <xdr:spPr>
        <a:xfrm>
          <a:off x="4902200" y="14127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138522</xdr:rowOff>
    </xdr:from>
    <xdr:to>
      <xdr:col>19</xdr:col>
      <xdr:colOff>133350</xdr:colOff>
      <xdr:row>81</xdr:row>
      <xdr:rowOff>158285</xdr:rowOff>
    </xdr:to>
    <xdr:cxnSp macro="">
      <xdr:nvCxnSpPr>
        <xdr:cNvPr id="196" name="直線コネクタ 195"/>
        <xdr:cNvCxnSpPr/>
      </xdr:nvCxnSpPr>
      <xdr:spPr>
        <a:xfrm flipV="1">
          <a:off x="3225800" y="14025972"/>
          <a:ext cx="889000" cy="19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84</xdr:row>
      <xdr:rowOff>136830</xdr:rowOff>
    </xdr:from>
    <xdr:to>
      <xdr:col>19</xdr:col>
      <xdr:colOff>184150</xdr:colOff>
      <xdr:row>85</xdr:row>
      <xdr:rowOff>66980</xdr:rowOff>
    </xdr:to>
    <xdr:sp macro="" textlink="">
      <xdr:nvSpPr>
        <xdr:cNvPr id="197" name="フローチャート: 判断 196"/>
        <xdr:cNvSpPr/>
      </xdr:nvSpPr>
      <xdr:spPr>
        <a:xfrm>
          <a:off x="4064000" y="14538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51757</xdr:rowOff>
    </xdr:from>
    <xdr:ext cx="736600" cy="259045"/>
    <xdr:sp macro="" textlink="">
      <xdr:nvSpPr>
        <xdr:cNvPr id="198" name="テキスト ボックス 197"/>
        <xdr:cNvSpPr txBox="1"/>
      </xdr:nvSpPr>
      <xdr:spPr>
        <a:xfrm>
          <a:off x="3733800" y="14625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135982</xdr:rowOff>
    </xdr:from>
    <xdr:to>
      <xdr:col>15</xdr:col>
      <xdr:colOff>82550</xdr:colOff>
      <xdr:row>81</xdr:row>
      <xdr:rowOff>158285</xdr:rowOff>
    </xdr:to>
    <xdr:cxnSp macro="">
      <xdr:nvCxnSpPr>
        <xdr:cNvPr id="199" name="直線コネクタ 198"/>
        <xdr:cNvCxnSpPr/>
      </xdr:nvCxnSpPr>
      <xdr:spPr>
        <a:xfrm>
          <a:off x="2336800" y="14023432"/>
          <a:ext cx="889000" cy="22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85</xdr:row>
      <xdr:rowOff>65658</xdr:rowOff>
    </xdr:from>
    <xdr:to>
      <xdr:col>15</xdr:col>
      <xdr:colOff>133350</xdr:colOff>
      <xdr:row>85</xdr:row>
      <xdr:rowOff>167258</xdr:rowOff>
    </xdr:to>
    <xdr:sp macro="" textlink="">
      <xdr:nvSpPr>
        <xdr:cNvPr id="200" name="フローチャート: 判断 199"/>
        <xdr:cNvSpPr/>
      </xdr:nvSpPr>
      <xdr:spPr>
        <a:xfrm>
          <a:off x="3175000" y="14638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85</xdr:row>
      <xdr:rowOff>152035</xdr:rowOff>
    </xdr:from>
    <xdr:ext cx="762000" cy="259045"/>
    <xdr:sp macro="" textlink="">
      <xdr:nvSpPr>
        <xdr:cNvPr id="201" name="テキスト ボックス 200"/>
        <xdr:cNvSpPr txBox="1"/>
      </xdr:nvSpPr>
      <xdr:spPr>
        <a:xfrm>
          <a:off x="2844800" y="14725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172,372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135982</xdr:rowOff>
    </xdr:from>
    <xdr:to>
      <xdr:col>11</xdr:col>
      <xdr:colOff>31750</xdr:colOff>
      <xdr:row>82</xdr:row>
      <xdr:rowOff>31257</xdr:rowOff>
    </xdr:to>
    <xdr:cxnSp macro="">
      <xdr:nvCxnSpPr>
        <xdr:cNvPr id="202" name="直線コネクタ 201"/>
        <xdr:cNvCxnSpPr/>
      </xdr:nvCxnSpPr>
      <xdr:spPr>
        <a:xfrm flipV="1">
          <a:off x="1447800" y="14023432"/>
          <a:ext cx="889000" cy="6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84</xdr:row>
      <xdr:rowOff>42873</xdr:rowOff>
    </xdr:from>
    <xdr:to>
      <xdr:col>11</xdr:col>
      <xdr:colOff>82550</xdr:colOff>
      <xdr:row>84</xdr:row>
      <xdr:rowOff>144473</xdr:rowOff>
    </xdr:to>
    <xdr:sp macro="" textlink="">
      <xdr:nvSpPr>
        <xdr:cNvPr id="203" name="フローチャート: 判断 202"/>
        <xdr:cNvSpPr/>
      </xdr:nvSpPr>
      <xdr:spPr>
        <a:xfrm>
          <a:off x="2286000" y="1444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84</xdr:row>
      <xdr:rowOff>129250</xdr:rowOff>
    </xdr:from>
    <xdr:ext cx="762000" cy="259045"/>
    <xdr:sp macro="" textlink="">
      <xdr:nvSpPr>
        <xdr:cNvPr id="204" name="テキスト ボックス 203"/>
        <xdr:cNvSpPr txBox="1"/>
      </xdr:nvSpPr>
      <xdr:spPr>
        <a:xfrm>
          <a:off x="1955800" y="145310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44976</xdr:rowOff>
    </xdr:from>
    <xdr:to>
      <xdr:col>7</xdr:col>
      <xdr:colOff>31750</xdr:colOff>
      <xdr:row>84</xdr:row>
      <xdr:rowOff>146576</xdr:rowOff>
    </xdr:to>
    <xdr:sp macro="" textlink="">
      <xdr:nvSpPr>
        <xdr:cNvPr id="205" name="フローチャート: 判断 204"/>
        <xdr:cNvSpPr/>
      </xdr:nvSpPr>
      <xdr:spPr>
        <a:xfrm>
          <a:off x="1397000" y="14446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84</xdr:row>
      <xdr:rowOff>131353</xdr:rowOff>
    </xdr:from>
    <xdr:ext cx="762000" cy="259045"/>
    <xdr:sp macro="" textlink="">
      <xdr:nvSpPr>
        <xdr:cNvPr id="206" name="テキスト ボックス 205"/>
        <xdr:cNvSpPr txBox="1"/>
      </xdr:nvSpPr>
      <xdr:spPr>
        <a:xfrm>
          <a:off x="1066800" y="145331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40898</xdr:rowOff>
    </xdr:from>
    <xdr:to>
      <xdr:col>23</xdr:col>
      <xdr:colOff>184150</xdr:colOff>
      <xdr:row>82</xdr:row>
      <xdr:rowOff>142498</xdr:rowOff>
    </xdr:to>
    <xdr:sp macro="" textlink="">
      <xdr:nvSpPr>
        <xdr:cNvPr id="212" name="楕円 211"/>
        <xdr:cNvSpPr/>
      </xdr:nvSpPr>
      <xdr:spPr>
        <a:xfrm>
          <a:off x="4902200" y="14099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57425</xdr:rowOff>
    </xdr:from>
    <xdr:ext cx="762000" cy="259045"/>
    <xdr:sp macro="" textlink="">
      <xdr:nvSpPr>
        <xdr:cNvPr id="213" name="人件費・物件費等の状況該当値テキスト"/>
        <xdr:cNvSpPr txBox="1"/>
      </xdr:nvSpPr>
      <xdr:spPr>
        <a:xfrm>
          <a:off x="5041900" y="139448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87722</xdr:rowOff>
    </xdr:from>
    <xdr:to>
      <xdr:col>19</xdr:col>
      <xdr:colOff>184150</xdr:colOff>
      <xdr:row>82</xdr:row>
      <xdr:rowOff>17872</xdr:rowOff>
    </xdr:to>
    <xdr:sp macro="" textlink="">
      <xdr:nvSpPr>
        <xdr:cNvPr id="214" name="楕円 213"/>
        <xdr:cNvSpPr/>
      </xdr:nvSpPr>
      <xdr:spPr>
        <a:xfrm>
          <a:off x="4064000" y="13975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28049</xdr:rowOff>
    </xdr:from>
    <xdr:ext cx="736600" cy="259045"/>
    <xdr:sp macro="" textlink="">
      <xdr:nvSpPr>
        <xdr:cNvPr id="215" name="テキスト ボックス 214"/>
        <xdr:cNvSpPr txBox="1"/>
      </xdr:nvSpPr>
      <xdr:spPr>
        <a:xfrm>
          <a:off x="3733800" y="137440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107485</xdr:rowOff>
    </xdr:from>
    <xdr:to>
      <xdr:col>15</xdr:col>
      <xdr:colOff>133350</xdr:colOff>
      <xdr:row>82</xdr:row>
      <xdr:rowOff>37635</xdr:rowOff>
    </xdr:to>
    <xdr:sp macro="" textlink="">
      <xdr:nvSpPr>
        <xdr:cNvPr id="216" name="楕円 215"/>
        <xdr:cNvSpPr/>
      </xdr:nvSpPr>
      <xdr:spPr>
        <a:xfrm>
          <a:off x="3175000" y="13994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47812</xdr:rowOff>
    </xdr:from>
    <xdr:ext cx="762000" cy="259045"/>
    <xdr:sp macro="" textlink="">
      <xdr:nvSpPr>
        <xdr:cNvPr id="217" name="テキスト ボックス 216"/>
        <xdr:cNvSpPr txBox="1"/>
      </xdr:nvSpPr>
      <xdr:spPr>
        <a:xfrm>
          <a:off x="2844800" y="13763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85182</xdr:rowOff>
    </xdr:from>
    <xdr:to>
      <xdr:col>11</xdr:col>
      <xdr:colOff>82550</xdr:colOff>
      <xdr:row>82</xdr:row>
      <xdr:rowOff>15332</xdr:rowOff>
    </xdr:to>
    <xdr:sp macro="" textlink="">
      <xdr:nvSpPr>
        <xdr:cNvPr id="218" name="楕円 217"/>
        <xdr:cNvSpPr/>
      </xdr:nvSpPr>
      <xdr:spPr>
        <a:xfrm>
          <a:off x="2286000" y="13972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25509</xdr:rowOff>
    </xdr:from>
    <xdr:ext cx="762000" cy="259045"/>
    <xdr:sp macro="" textlink="">
      <xdr:nvSpPr>
        <xdr:cNvPr id="219" name="テキスト ボックス 218"/>
        <xdr:cNvSpPr txBox="1"/>
      </xdr:nvSpPr>
      <xdr:spPr>
        <a:xfrm>
          <a:off x="1955800" y="13741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114,387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151907</xdr:rowOff>
    </xdr:from>
    <xdr:to>
      <xdr:col>7</xdr:col>
      <xdr:colOff>31750</xdr:colOff>
      <xdr:row>82</xdr:row>
      <xdr:rowOff>82057</xdr:rowOff>
    </xdr:to>
    <xdr:sp macro="" textlink="">
      <xdr:nvSpPr>
        <xdr:cNvPr id="220" name="楕円 219"/>
        <xdr:cNvSpPr/>
      </xdr:nvSpPr>
      <xdr:spPr>
        <a:xfrm>
          <a:off x="1397000" y="14039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92234</xdr:rowOff>
    </xdr:from>
    <xdr:ext cx="762000" cy="259045"/>
    <xdr:sp macro="" textlink="">
      <xdr:nvSpPr>
        <xdr:cNvPr id="221" name="テキスト ボックス 220"/>
        <xdr:cNvSpPr txBox="1"/>
      </xdr:nvSpPr>
      <xdr:spPr>
        <a:xfrm>
          <a:off x="1066800" y="13808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定員適正化計画に基づき職員数管理を行っており、指数は類似団体平均値を下回っている。</a:t>
          </a:r>
        </a:p>
        <a:p>
          <a:r>
            <a:rPr kumimoji="1" lang="ja-JP" altLang="en-US" sz="1300">
              <a:latin typeface="ＭＳ Ｐゴシック" panose="020B0600070205080204" pitchFamily="50" charset="-128"/>
              <a:ea typeface="ＭＳ Ｐゴシック" panose="020B0600070205080204" pitchFamily="50" charset="-128"/>
            </a:rPr>
            <a:t>類似団体においては、比較的上位に位置しているが、他団体の給与水準の状況を確認判断しつつ適正な人件費の運用に努める。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113393</xdr:rowOff>
    </xdr:from>
    <xdr:to>
      <xdr:col>81</xdr:col>
      <xdr:colOff>44450</xdr:colOff>
      <xdr:row>90</xdr:row>
      <xdr:rowOff>36286</xdr:rowOff>
    </xdr:to>
    <xdr:cxnSp macro="">
      <xdr:nvCxnSpPr>
        <xdr:cNvPr id="252" name="直線コネクタ 251"/>
        <xdr:cNvCxnSpPr/>
      </xdr:nvCxnSpPr>
      <xdr:spPr>
        <a:xfrm flipV="1">
          <a:off x="17018000" y="13829393"/>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8363</xdr:rowOff>
    </xdr:from>
    <xdr:ext cx="762000" cy="259045"/>
    <xdr:sp macro="" textlink="">
      <xdr:nvSpPr>
        <xdr:cNvPr id="253" name="給与水準   （国との比較）最小値テキスト"/>
        <xdr:cNvSpPr txBox="1"/>
      </xdr:nvSpPr>
      <xdr:spPr>
        <a:xfrm>
          <a:off x="17106900" y="15438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36286</xdr:rowOff>
    </xdr:from>
    <xdr:to>
      <xdr:col>81</xdr:col>
      <xdr:colOff>133350</xdr:colOff>
      <xdr:row>90</xdr:row>
      <xdr:rowOff>36286</xdr:rowOff>
    </xdr:to>
    <xdr:cxnSp macro="">
      <xdr:nvCxnSpPr>
        <xdr:cNvPr id="254" name="直線コネクタ 253"/>
        <xdr:cNvCxnSpPr/>
      </xdr:nvCxnSpPr>
      <xdr:spPr>
        <a:xfrm>
          <a:off x="16929100" y="15466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28320</xdr:rowOff>
    </xdr:from>
    <xdr:ext cx="762000" cy="259045"/>
    <xdr:sp macro="" textlink="">
      <xdr:nvSpPr>
        <xdr:cNvPr id="255" name="給与水準   （国との比較）最大値テキスト"/>
        <xdr:cNvSpPr txBox="1"/>
      </xdr:nvSpPr>
      <xdr:spPr>
        <a:xfrm>
          <a:off x="17106900" y="13572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113393</xdr:rowOff>
    </xdr:from>
    <xdr:to>
      <xdr:col>81</xdr:col>
      <xdr:colOff>133350</xdr:colOff>
      <xdr:row>80</xdr:row>
      <xdr:rowOff>113393</xdr:rowOff>
    </xdr:to>
    <xdr:cxnSp macro="">
      <xdr:nvCxnSpPr>
        <xdr:cNvPr id="256" name="直線コネクタ 255"/>
        <xdr:cNvCxnSpPr/>
      </xdr:nvCxnSpPr>
      <xdr:spPr>
        <a:xfrm>
          <a:off x="16929100" y="138293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81</xdr:row>
      <xdr:rowOff>79829</xdr:rowOff>
    </xdr:from>
    <xdr:to>
      <xdr:col>81</xdr:col>
      <xdr:colOff>44450</xdr:colOff>
      <xdr:row>82</xdr:row>
      <xdr:rowOff>46264</xdr:rowOff>
    </xdr:to>
    <xdr:cxnSp macro="">
      <xdr:nvCxnSpPr>
        <xdr:cNvPr id="257" name="直線コネクタ 256"/>
        <xdr:cNvCxnSpPr/>
      </xdr:nvCxnSpPr>
      <xdr:spPr>
        <a:xfrm flipV="1">
          <a:off x="16179800" y="13967279"/>
          <a:ext cx="8382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158948</xdr:rowOff>
    </xdr:from>
    <xdr:ext cx="762000" cy="259045"/>
    <xdr:sp macro="" textlink="">
      <xdr:nvSpPr>
        <xdr:cNvPr id="258" name="給与水準   （国との比較）平均値テキスト"/>
        <xdr:cNvSpPr txBox="1"/>
      </xdr:nvSpPr>
      <xdr:spPr>
        <a:xfrm>
          <a:off x="17106900" y="14560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15421</xdr:rowOff>
    </xdr:from>
    <xdr:to>
      <xdr:col>81</xdr:col>
      <xdr:colOff>95250</xdr:colOff>
      <xdr:row>85</xdr:row>
      <xdr:rowOff>117021</xdr:rowOff>
    </xdr:to>
    <xdr:sp macro="" textlink="">
      <xdr:nvSpPr>
        <xdr:cNvPr id="259" name="フローチャート: 判断 258"/>
        <xdr:cNvSpPr/>
      </xdr:nvSpPr>
      <xdr:spPr>
        <a:xfrm>
          <a:off x="169672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81</xdr:row>
      <xdr:rowOff>79829</xdr:rowOff>
    </xdr:from>
    <xdr:to>
      <xdr:col>77</xdr:col>
      <xdr:colOff>44450</xdr:colOff>
      <xdr:row>82</xdr:row>
      <xdr:rowOff>46264</xdr:rowOff>
    </xdr:to>
    <xdr:cxnSp macro="">
      <xdr:nvCxnSpPr>
        <xdr:cNvPr id="260" name="直線コネクタ 259"/>
        <xdr:cNvCxnSpPr/>
      </xdr:nvCxnSpPr>
      <xdr:spPr>
        <a:xfrm>
          <a:off x="15290800" y="139672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135164</xdr:rowOff>
    </xdr:from>
    <xdr:to>
      <xdr:col>77</xdr:col>
      <xdr:colOff>95250</xdr:colOff>
      <xdr:row>85</xdr:row>
      <xdr:rowOff>65314</xdr:rowOff>
    </xdr:to>
    <xdr:sp macro="" textlink="">
      <xdr:nvSpPr>
        <xdr:cNvPr id="261" name="フローチャート: 判断 260"/>
        <xdr:cNvSpPr/>
      </xdr:nvSpPr>
      <xdr:spPr>
        <a:xfrm>
          <a:off x="16129000" y="14536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50091</xdr:rowOff>
    </xdr:from>
    <xdr:ext cx="736600" cy="259045"/>
    <xdr:sp macro="" textlink="">
      <xdr:nvSpPr>
        <xdr:cNvPr id="262" name="テキスト ボックス 261"/>
        <xdr:cNvSpPr txBox="1"/>
      </xdr:nvSpPr>
      <xdr:spPr>
        <a:xfrm>
          <a:off x="15798800" y="14623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81</xdr:row>
      <xdr:rowOff>79829</xdr:rowOff>
    </xdr:from>
    <xdr:to>
      <xdr:col>72</xdr:col>
      <xdr:colOff>203200</xdr:colOff>
      <xdr:row>82</xdr:row>
      <xdr:rowOff>46264</xdr:rowOff>
    </xdr:to>
    <xdr:cxnSp macro="">
      <xdr:nvCxnSpPr>
        <xdr:cNvPr id="263" name="直線コネクタ 262"/>
        <xdr:cNvCxnSpPr/>
      </xdr:nvCxnSpPr>
      <xdr:spPr>
        <a:xfrm flipV="1">
          <a:off x="14401800" y="13967279"/>
          <a:ext cx="889000" cy="137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15421</xdr:rowOff>
    </xdr:from>
    <xdr:to>
      <xdr:col>73</xdr:col>
      <xdr:colOff>44450</xdr:colOff>
      <xdr:row>85</xdr:row>
      <xdr:rowOff>117021</xdr:rowOff>
    </xdr:to>
    <xdr:sp macro="" textlink="">
      <xdr:nvSpPr>
        <xdr:cNvPr id="264" name="フローチャート: 判断 263"/>
        <xdr:cNvSpPr/>
      </xdr:nvSpPr>
      <xdr:spPr>
        <a:xfrm>
          <a:off x="15240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101798</xdr:rowOff>
    </xdr:from>
    <xdr:ext cx="762000" cy="259045"/>
    <xdr:sp macro="" textlink="">
      <xdr:nvSpPr>
        <xdr:cNvPr id="265" name="テキスト ボックス 264"/>
        <xdr:cNvSpPr txBox="1"/>
      </xdr:nvSpPr>
      <xdr:spPr>
        <a:xfrm>
          <a:off x="14909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11793</xdr:rowOff>
    </xdr:from>
    <xdr:to>
      <xdr:col>68</xdr:col>
      <xdr:colOff>152400</xdr:colOff>
      <xdr:row>82</xdr:row>
      <xdr:rowOff>46264</xdr:rowOff>
    </xdr:to>
    <xdr:cxnSp macro="">
      <xdr:nvCxnSpPr>
        <xdr:cNvPr id="266" name="直線コネクタ 265"/>
        <xdr:cNvCxnSpPr/>
      </xdr:nvCxnSpPr>
      <xdr:spPr>
        <a:xfrm>
          <a:off x="13512800" y="14070693"/>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15421</xdr:rowOff>
    </xdr:from>
    <xdr:to>
      <xdr:col>68</xdr:col>
      <xdr:colOff>203200</xdr:colOff>
      <xdr:row>85</xdr:row>
      <xdr:rowOff>117021</xdr:rowOff>
    </xdr:to>
    <xdr:sp macro="" textlink="">
      <xdr:nvSpPr>
        <xdr:cNvPr id="267" name="フローチャート: 判断 266"/>
        <xdr:cNvSpPr/>
      </xdr:nvSpPr>
      <xdr:spPr>
        <a:xfrm>
          <a:off x="14351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101798</xdr:rowOff>
    </xdr:from>
    <xdr:ext cx="762000" cy="259045"/>
    <xdr:sp macro="" textlink="">
      <xdr:nvSpPr>
        <xdr:cNvPr id="268" name="テキスト ボックス 267"/>
        <xdr:cNvSpPr txBox="1"/>
      </xdr:nvSpPr>
      <xdr:spPr>
        <a:xfrm>
          <a:off x="14020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9" name="フローチャート: 判断 268"/>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101798</xdr:rowOff>
    </xdr:from>
    <xdr:ext cx="762000" cy="259045"/>
    <xdr:sp macro="" textlink="">
      <xdr:nvSpPr>
        <xdr:cNvPr id="270" name="テキスト ボックス 269"/>
        <xdr:cNvSpPr txBox="1"/>
      </xdr:nvSpPr>
      <xdr:spPr>
        <a:xfrm>
          <a:off x="13131800" y="1467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81</xdr:row>
      <xdr:rowOff>29029</xdr:rowOff>
    </xdr:from>
    <xdr:to>
      <xdr:col>81</xdr:col>
      <xdr:colOff>95250</xdr:colOff>
      <xdr:row>81</xdr:row>
      <xdr:rowOff>130629</xdr:rowOff>
    </xdr:to>
    <xdr:sp macro="" textlink="">
      <xdr:nvSpPr>
        <xdr:cNvPr id="276" name="楕円 275"/>
        <xdr:cNvSpPr/>
      </xdr:nvSpPr>
      <xdr:spPr>
        <a:xfrm>
          <a:off x="169672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80</xdr:row>
      <xdr:rowOff>45556</xdr:rowOff>
    </xdr:from>
    <xdr:ext cx="762000" cy="259045"/>
    <xdr:sp macro="" textlink="">
      <xdr:nvSpPr>
        <xdr:cNvPr id="277" name="給与水準   （国との比較）該当値テキスト"/>
        <xdr:cNvSpPr txBox="1"/>
      </xdr:nvSpPr>
      <xdr:spPr>
        <a:xfrm>
          <a:off x="17106900" y="13761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81</xdr:row>
      <xdr:rowOff>166914</xdr:rowOff>
    </xdr:from>
    <xdr:to>
      <xdr:col>77</xdr:col>
      <xdr:colOff>95250</xdr:colOff>
      <xdr:row>82</xdr:row>
      <xdr:rowOff>97064</xdr:rowOff>
    </xdr:to>
    <xdr:sp macro="" textlink="">
      <xdr:nvSpPr>
        <xdr:cNvPr id="278" name="楕円 277"/>
        <xdr:cNvSpPr/>
      </xdr:nvSpPr>
      <xdr:spPr>
        <a:xfrm>
          <a:off x="16129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80</xdr:row>
      <xdr:rowOff>107241</xdr:rowOff>
    </xdr:from>
    <xdr:ext cx="736600" cy="259045"/>
    <xdr:sp macro="" textlink="">
      <xdr:nvSpPr>
        <xdr:cNvPr id="279" name="テキスト ボックス 278"/>
        <xdr:cNvSpPr txBox="1"/>
      </xdr:nvSpPr>
      <xdr:spPr>
        <a:xfrm>
          <a:off x="15798800" y="138232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81</xdr:row>
      <xdr:rowOff>29029</xdr:rowOff>
    </xdr:from>
    <xdr:to>
      <xdr:col>73</xdr:col>
      <xdr:colOff>44450</xdr:colOff>
      <xdr:row>81</xdr:row>
      <xdr:rowOff>130629</xdr:rowOff>
    </xdr:to>
    <xdr:sp macro="" textlink="">
      <xdr:nvSpPr>
        <xdr:cNvPr id="280" name="楕円 279"/>
        <xdr:cNvSpPr/>
      </xdr:nvSpPr>
      <xdr:spPr>
        <a:xfrm>
          <a:off x="15240000" y="1391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79</xdr:row>
      <xdr:rowOff>140806</xdr:rowOff>
    </xdr:from>
    <xdr:ext cx="762000" cy="259045"/>
    <xdr:sp macro="" textlink="">
      <xdr:nvSpPr>
        <xdr:cNvPr id="281" name="テキスト ボックス 280"/>
        <xdr:cNvSpPr txBox="1"/>
      </xdr:nvSpPr>
      <xdr:spPr>
        <a:xfrm>
          <a:off x="14909800" y="136853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81</xdr:row>
      <xdr:rowOff>166914</xdr:rowOff>
    </xdr:from>
    <xdr:to>
      <xdr:col>68</xdr:col>
      <xdr:colOff>203200</xdr:colOff>
      <xdr:row>82</xdr:row>
      <xdr:rowOff>97064</xdr:rowOff>
    </xdr:to>
    <xdr:sp macro="" textlink="">
      <xdr:nvSpPr>
        <xdr:cNvPr id="282" name="楕円 281"/>
        <xdr:cNvSpPr/>
      </xdr:nvSpPr>
      <xdr:spPr>
        <a:xfrm>
          <a:off x="14351000" y="14054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80</xdr:row>
      <xdr:rowOff>107241</xdr:rowOff>
    </xdr:from>
    <xdr:ext cx="762000" cy="259045"/>
    <xdr:sp macro="" textlink="">
      <xdr:nvSpPr>
        <xdr:cNvPr id="283" name="テキスト ボックス 282"/>
        <xdr:cNvSpPr txBox="1"/>
      </xdr:nvSpPr>
      <xdr:spPr>
        <a:xfrm>
          <a:off x="14020800" y="138232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132443</xdr:rowOff>
    </xdr:from>
    <xdr:to>
      <xdr:col>64</xdr:col>
      <xdr:colOff>152400</xdr:colOff>
      <xdr:row>82</xdr:row>
      <xdr:rowOff>62593</xdr:rowOff>
    </xdr:to>
    <xdr:sp macro="" textlink="">
      <xdr:nvSpPr>
        <xdr:cNvPr id="284" name="楕円 283"/>
        <xdr:cNvSpPr/>
      </xdr:nvSpPr>
      <xdr:spPr>
        <a:xfrm>
          <a:off x="13462000" y="14019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72770</xdr:rowOff>
    </xdr:from>
    <xdr:ext cx="762000" cy="259045"/>
    <xdr:sp macro="" textlink="">
      <xdr:nvSpPr>
        <xdr:cNvPr id="285" name="テキスト ボックス 284"/>
        <xdr:cNvSpPr txBox="1"/>
      </xdr:nvSpPr>
      <xdr:spPr>
        <a:xfrm>
          <a:off x="13131800" y="13788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[4.16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類似団体においては最高順位であるが、定員適正化計画による職員数管理と公立の保育園、幼稚園などを有せず民間施設による対応としている為、平均値を大幅に下回っている。</a:t>
          </a:r>
        </a:p>
        <a:p>
          <a:r>
            <a:rPr kumimoji="1" lang="ja-JP" altLang="en-US" sz="1200">
              <a:latin typeface="ＭＳ Ｐゴシック" panose="020B0600070205080204" pitchFamily="50" charset="-128"/>
              <a:ea typeface="ＭＳ Ｐゴシック" panose="020B0600070205080204" pitchFamily="50" charset="-128"/>
            </a:rPr>
            <a:t>適正な住民サービスを低下させない為、人員不足の部署に会計年度任用職員を配置している。</a:t>
          </a:r>
        </a:p>
        <a:p>
          <a:r>
            <a:rPr kumimoji="1" lang="ja-JP" altLang="en-US" sz="1200">
              <a:latin typeface="ＭＳ Ｐゴシック" panose="020B0600070205080204" pitchFamily="50" charset="-128"/>
              <a:ea typeface="ＭＳ Ｐゴシック" panose="020B0600070205080204" pitchFamily="50" charset="-128"/>
            </a:rPr>
            <a:t>また、現状の職員数による住民サービスの向上を図る為には、職員個々のスキルアップと事務改善を図っていく。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2903</xdr:rowOff>
    </xdr:from>
    <xdr:to>
      <xdr:col>81</xdr:col>
      <xdr:colOff>44450</xdr:colOff>
      <xdr:row>67</xdr:row>
      <xdr:rowOff>74840</xdr:rowOff>
    </xdr:to>
    <xdr:cxnSp macro="">
      <xdr:nvCxnSpPr>
        <xdr:cNvPr id="317" name="直線コネクタ 316"/>
        <xdr:cNvCxnSpPr/>
      </xdr:nvCxnSpPr>
      <xdr:spPr>
        <a:xfrm flipV="1">
          <a:off x="17018000" y="9947003"/>
          <a:ext cx="0" cy="16149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46917</xdr:rowOff>
    </xdr:from>
    <xdr:ext cx="762000" cy="259045"/>
    <xdr:sp macro="" textlink="">
      <xdr:nvSpPr>
        <xdr:cNvPr id="318" name="定員管理の状況最小値テキスト"/>
        <xdr:cNvSpPr txBox="1"/>
      </xdr:nvSpPr>
      <xdr:spPr>
        <a:xfrm>
          <a:off x="17106900" y="11534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74840</xdr:rowOff>
    </xdr:from>
    <xdr:to>
      <xdr:col>81</xdr:col>
      <xdr:colOff>133350</xdr:colOff>
      <xdr:row>67</xdr:row>
      <xdr:rowOff>74840</xdr:rowOff>
    </xdr:to>
    <xdr:cxnSp macro="">
      <xdr:nvCxnSpPr>
        <xdr:cNvPr id="319" name="直線コネクタ 318"/>
        <xdr:cNvCxnSpPr/>
      </xdr:nvCxnSpPr>
      <xdr:spPr>
        <a:xfrm>
          <a:off x="16929100" y="115619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89280</xdr:rowOff>
    </xdr:from>
    <xdr:ext cx="762000" cy="259045"/>
    <xdr:sp macro="" textlink="">
      <xdr:nvSpPr>
        <xdr:cNvPr id="320" name="定員管理の状況最大値テキスト"/>
        <xdr:cNvSpPr txBox="1"/>
      </xdr:nvSpPr>
      <xdr:spPr>
        <a:xfrm>
          <a:off x="17106900" y="9690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2903</xdr:rowOff>
    </xdr:from>
    <xdr:to>
      <xdr:col>81</xdr:col>
      <xdr:colOff>133350</xdr:colOff>
      <xdr:row>58</xdr:row>
      <xdr:rowOff>2903</xdr:rowOff>
    </xdr:to>
    <xdr:cxnSp macro="">
      <xdr:nvCxnSpPr>
        <xdr:cNvPr id="321" name="直線コネクタ 320"/>
        <xdr:cNvCxnSpPr/>
      </xdr:nvCxnSpPr>
      <xdr:spPr>
        <a:xfrm>
          <a:off x="16929100" y="99470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16691</xdr:rowOff>
    </xdr:from>
    <xdr:to>
      <xdr:col>81</xdr:col>
      <xdr:colOff>44450</xdr:colOff>
      <xdr:row>58</xdr:row>
      <xdr:rowOff>49440</xdr:rowOff>
    </xdr:to>
    <xdr:cxnSp macro="">
      <xdr:nvCxnSpPr>
        <xdr:cNvPr id="322" name="直線コネクタ 321"/>
        <xdr:cNvCxnSpPr/>
      </xdr:nvCxnSpPr>
      <xdr:spPr>
        <a:xfrm flipV="1">
          <a:off x="16179800" y="9960791"/>
          <a:ext cx="838200" cy="32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168111</xdr:rowOff>
    </xdr:from>
    <xdr:ext cx="762000" cy="259045"/>
    <xdr:sp macro="" textlink="">
      <xdr:nvSpPr>
        <xdr:cNvPr id="323" name="定員管理の状況平均値テキスト"/>
        <xdr:cNvSpPr txBox="1"/>
      </xdr:nvSpPr>
      <xdr:spPr>
        <a:xfrm>
          <a:off x="17106900" y="102836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24584</xdr:rowOff>
    </xdr:from>
    <xdr:to>
      <xdr:col>81</xdr:col>
      <xdr:colOff>95250</xdr:colOff>
      <xdr:row>60</xdr:row>
      <xdr:rowOff>126184</xdr:rowOff>
    </xdr:to>
    <xdr:sp macro="" textlink="">
      <xdr:nvSpPr>
        <xdr:cNvPr id="324" name="フローチャート: 判断 323"/>
        <xdr:cNvSpPr/>
      </xdr:nvSpPr>
      <xdr:spPr>
        <a:xfrm>
          <a:off x="16967200" y="10311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32203</xdr:rowOff>
    </xdr:from>
    <xdr:to>
      <xdr:col>77</xdr:col>
      <xdr:colOff>44450</xdr:colOff>
      <xdr:row>58</xdr:row>
      <xdr:rowOff>49440</xdr:rowOff>
    </xdr:to>
    <xdr:cxnSp macro="">
      <xdr:nvCxnSpPr>
        <xdr:cNvPr id="325" name="直線コネクタ 324"/>
        <xdr:cNvCxnSpPr/>
      </xdr:nvCxnSpPr>
      <xdr:spPr>
        <a:xfrm>
          <a:off x="15290800" y="9976303"/>
          <a:ext cx="8890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63</xdr:row>
      <xdr:rowOff>16963</xdr:rowOff>
    </xdr:from>
    <xdr:to>
      <xdr:col>77</xdr:col>
      <xdr:colOff>95250</xdr:colOff>
      <xdr:row>63</xdr:row>
      <xdr:rowOff>118563</xdr:rowOff>
    </xdr:to>
    <xdr:sp macro="" textlink="">
      <xdr:nvSpPr>
        <xdr:cNvPr id="326" name="フローチャート: 判断 325"/>
        <xdr:cNvSpPr/>
      </xdr:nvSpPr>
      <xdr:spPr>
        <a:xfrm>
          <a:off x="16129000" y="10818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63</xdr:row>
      <xdr:rowOff>103340</xdr:rowOff>
    </xdr:from>
    <xdr:ext cx="736600" cy="259045"/>
    <xdr:sp macro="" textlink="">
      <xdr:nvSpPr>
        <xdr:cNvPr id="327" name="テキスト ボックス 326"/>
        <xdr:cNvSpPr txBox="1"/>
      </xdr:nvSpPr>
      <xdr:spPr>
        <a:xfrm>
          <a:off x="15798800" y="109046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32203</xdr:rowOff>
    </xdr:from>
    <xdr:to>
      <xdr:col>72</xdr:col>
      <xdr:colOff>203200</xdr:colOff>
      <xdr:row>58</xdr:row>
      <xdr:rowOff>58057</xdr:rowOff>
    </xdr:to>
    <xdr:cxnSp macro="">
      <xdr:nvCxnSpPr>
        <xdr:cNvPr id="328" name="直線コネクタ 327"/>
        <xdr:cNvCxnSpPr/>
      </xdr:nvCxnSpPr>
      <xdr:spPr>
        <a:xfrm flipV="1">
          <a:off x="14401800" y="9976303"/>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152219</xdr:rowOff>
    </xdr:from>
    <xdr:to>
      <xdr:col>73</xdr:col>
      <xdr:colOff>44450</xdr:colOff>
      <xdr:row>63</xdr:row>
      <xdr:rowOff>82369</xdr:rowOff>
    </xdr:to>
    <xdr:sp macro="" textlink="">
      <xdr:nvSpPr>
        <xdr:cNvPr id="329" name="フローチャート: 判断 328"/>
        <xdr:cNvSpPr/>
      </xdr:nvSpPr>
      <xdr:spPr>
        <a:xfrm>
          <a:off x="15240000" y="10782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63</xdr:row>
      <xdr:rowOff>67146</xdr:rowOff>
    </xdr:from>
    <xdr:ext cx="762000" cy="259045"/>
    <xdr:sp macro="" textlink="">
      <xdr:nvSpPr>
        <xdr:cNvPr id="330" name="テキスト ボックス 329"/>
        <xdr:cNvSpPr txBox="1"/>
      </xdr:nvSpPr>
      <xdr:spPr>
        <a:xfrm>
          <a:off x="14909800" y="10868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58057</xdr:rowOff>
    </xdr:from>
    <xdr:to>
      <xdr:col>68</xdr:col>
      <xdr:colOff>152400</xdr:colOff>
      <xdr:row>58</xdr:row>
      <xdr:rowOff>59781</xdr:rowOff>
    </xdr:to>
    <xdr:cxnSp macro="">
      <xdr:nvCxnSpPr>
        <xdr:cNvPr id="331" name="直線コネクタ 330"/>
        <xdr:cNvCxnSpPr/>
      </xdr:nvCxnSpPr>
      <xdr:spPr>
        <a:xfrm flipV="1">
          <a:off x="13512800" y="10002157"/>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134983</xdr:rowOff>
    </xdr:from>
    <xdr:to>
      <xdr:col>68</xdr:col>
      <xdr:colOff>203200</xdr:colOff>
      <xdr:row>63</xdr:row>
      <xdr:rowOff>65133</xdr:rowOff>
    </xdr:to>
    <xdr:sp macro="" textlink="">
      <xdr:nvSpPr>
        <xdr:cNvPr id="332" name="フローチャート: 判断 331"/>
        <xdr:cNvSpPr/>
      </xdr:nvSpPr>
      <xdr:spPr>
        <a:xfrm>
          <a:off x="14351000" y="10764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63</xdr:row>
      <xdr:rowOff>49910</xdr:rowOff>
    </xdr:from>
    <xdr:ext cx="762000" cy="259045"/>
    <xdr:sp macro="" textlink="">
      <xdr:nvSpPr>
        <xdr:cNvPr id="333" name="テキスト ボックス 332"/>
        <xdr:cNvSpPr txBox="1"/>
      </xdr:nvSpPr>
      <xdr:spPr>
        <a:xfrm>
          <a:off x="14020800" y="10851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62</xdr:row>
      <xdr:rowOff>126365</xdr:rowOff>
    </xdr:from>
    <xdr:to>
      <xdr:col>64</xdr:col>
      <xdr:colOff>152400</xdr:colOff>
      <xdr:row>63</xdr:row>
      <xdr:rowOff>56515</xdr:rowOff>
    </xdr:to>
    <xdr:sp macro="" textlink="">
      <xdr:nvSpPr>
        <xdr:cNvPr id="334" name="フローチャート: 判断 333"/>
        <xdr:cNvSpPr/>
      </xdr:nvSpPr>
      <xdr:spPr>
        <a:xfrm>
          <a:off x="13462000" y="10756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63</xdr:row>
      <xdr:rowOff>41292</xdr:rowOff>
    </xdr:from>
    <xdr:ext cx="762000" cy="259045"/>
    <xdr:sp macro="" textlink="">
      <xdr:nvSpPr>
        <xdr:cNvPr id="335" name="テキスト ボックス 334"/>
        <xdr:cNvSpPr txBox="1"/>
      </xdr:nvSpPr>
      <xdr:spPr>
        <a:xfrm>
          <a:off x="13131800" y="108426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57</xdr:row>
      <xdr:rowOff>137341</xdr:rowOff>
    </xdr:from>
    <xdr:to>
      <xdr:col>81</xdr:col>
      <xdr:colOff>95250</xdr:colOff>
      <xdr:row>58</xdr:row>
      <xdr:rowOff>67491</xdr:rowOff>
    </xdr:to>
    <xdr:sp macro="" textlink="">
      <xdr:nvSpPr>
        <xdr:cNvPr id="341" name="楕円 340"/>
        <xdr:cNvSpPr/>
      </xdr:nvSpPr>
      <xdr:spPr>
        <a:xfrm>
          <a:off x="16967200" y="9909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58618</xdr:rowOff>
    </xdr:from>
    <xdr:ext cx="762000" cy="259045"/>
    <xdr:sp macro="" textlink="">
      <xdr:nvSpPr>
        <xdr:cNvPr id="342" name="定員管理の状況該当値テキスト"/>
        <xdr:cNvSpPr txBox="1"/>
      </xdr:nvSpPr>
      <xdr:spPr>
        <a:xfrm>
          <a:off x="17106900" y="98312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57</xdr:row>
      <xdr:rowOff>170090</xdr:rowOff>
    </xdr:from>
    <xdr:to>
      <xdr:col>77</xdr:col>
      <xdr:colOff>95250</xdr:colOff>
      <xdr:row>58</xdr:row>
      <xdr:rowOff>100240</xdr:rowOff>
    </xdr:to>
    <xdr:sp macro="" textlink="">
      <xdr:nvSpPr>
        <xdr:cNvPr id="343" name="楕円 342"/>
        <xdr:cNvSpPr/>
      </xdr:nvSpPr>
      <xdr:spPr>
        <a:xfrm>
          <a:off x="16129000" y="9942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110417</xdr:rowOff>
    </xdr:from>
    <xdr:ext cx="736600" cy="259045"/>
    <xdr:sp macro="" textlink="">
      <xdr:nvSpPr>
        <xdr:cNvPr id="344" name="テキスト ボックス 343"/>
        <xdr:cNvSpPr txBox="1"/>
      </xdr:nvSpPr>
      <xdr:spPr>
        <a:xfrm>
          <a:off x="15798800" y="97116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152853</xdr:rowOff>
    </xdr:from>
    <xdr:to>
      <xdr:col>73</xdr:col>
      <xdr:colOff>44450</xdr:colOff>
      <xdr:row>58</xdr:row>
      <xdr:rowOff>83003</xdr:rowOff>
    </xdr:to>
    <xdr:sp macro="" textlink="">
      <xdr:nvSpPr>
        <xdr:cNvPr id="345" name="楕円 344"/>
        <xdr:cNvSpPr/>
      </xdr:nvSpPr>
      <xdr:spPr>
        <a:xfrm>
          <a:off x="15240000" y="9925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93180</xdr:rowOff>
    </xdr:from>
    <xdr:ext cx="762000" cy="259045"/>
    <xdr:sp macro="" textlink="">
      <xdr:nvSpPr>
        <xdr:cNvPr id="346" name="テキスト ボックス 345"/>
        <xdr:cNvSpPr txBox="1"/>
      </xdr:nvSpPr>
      <xdr:spPr>
        <a:xfrm>
          <a:off x="14909800" y="96943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58</xdr:row>
      <xdr:rowOff>7257</xdr:rowOff>
    </xdr:from>
    <xdr:to>
      <xdr:col>68</xdr:col>
      <xdr:colOff>203200</xdr:colOff>
      <xdr:row>58</xdr:row>
      <xdr:rowOff>108857</xdr:rowOff>
    </xdr:to>
    <xdr:sp macro="" textlink="">
      <xdr:nvSpPr>
        <xdr:cNvPr id="347" name="楕円 346"/>
        <xdr:cNvSpPr/>
      </xdr:nvSpPr>
      <xdr:spPr>
        <a:xfrm>
          <a:off x="14351000" y="9951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119034</xdr:rowOff>
    </xdr:from>
    <xdr:ext cx="762000" cy="259045"/>
    <xdr:sp macro="" textlink="">
      <xdr:nvSpPr>
        <xdr:cNvPr id="348" name="テキスト ボックス 347"/>
        <xdr:cNvSpPr txBox="1"/>
      </xdr:nvSpPr>
      <xdr:spPr>
        <a:xfrm>
          <a:off x="14020800" y="9720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8981</xdr:rowOff>
    </xdr:from>
    <xdr:to>
      <xdr:col>64</xdr:col>
      <xdr:colOff>152400</xdr:colOff>
      <xdr:row>58</xdr:row>
      <xdr:rowOff>110581</xdr:rowOff>
    </xdr:to>
    <xdr:sp macro="" textlink="">
      <xdr:nvSpPr>
        <xdr:cNvPr id="349" name="楕円 348"/>
        <xdr:cNvSpPr/>
      </xdr:nvSpPr>
      <xdr:spPr>
        <a:xfrm>
          <a:off x="13462000" y="9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120758</xdr:rowOff>
    </xdr:from>
    <xdr:ext cx="762000" cy="259045"/>
    <xdr:sp macro="" textlink="">
      <xdr:nvSpPr>
        <xdr:cNvPr id="350" name="テキスト ボックス 349"/>
        <xdr:cNvSpPr txBox="1"/>
      </xdr:nvSpPr>
      <xdr:spPr>
        <a:xfrm>
          <a:off x="13131800" y="9721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[8.3%]</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令和</a:t>
          </a:r>
          <a:r>
            <a:rPr kumimoji="1" lang="en-US" altLang="ja-JP" sz="1100">
              <a:latin typeface="ＭＳ Ｐゴシック" panose="020B0600070205080204" pitchFamily="50" charset="-128"/>
              <a:ea typeface="ＭＳ Ｐゴシック" panose="020B0600070205080204" pitchFamily="50" charset="-128"/>
            </a:rPr>
            <a:t>2</a:t>
          </a:r>
          <a:r>
            <a:rPr kumimoji="1" lang="ja-JP" altLang="en-US" sz="1100">
              <a:latin typeface="ＭＳ Ｐゴシック" panose="020B0600070205080204" pitchFamily="50" charset="-128"/>
              <a:ea typeface="ＭＳ Ｐゴシック" panose="020B0600070205080204" pitchFamily="50" charset="-128"/>
            </a:rPr>
            <a:t>年度は類似団体平均値を上回っている。単年度では、標準財政規模が前年度より増加し、償還額が減少したことで比率が前年度より下回ったが、</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にすると前年度より上回っている。一般会計における公債費、及び下水道事業の償還額が少しづつではあるが減少しているが一部事務組合等の地方債に対する負担金が増加している。単年度の実質公債費比率は平成</a:t>
          </a:r>
          <a:r>
            <a:rPr kumimoji="1" lang="en-US" altLang="ja-JP" sz="1100">
              <a:latin typeface="ＭＳ Ｐゴシック" panose="020B0600070205080204" pitchFamily="50" charset="-128"/>
              <a:ea typeface="ＭＳ Ｐゴシック" panose="020B0600070205080204" pitchFamily="50" charset="-128"/>
            </a:rPr>
            <a:t>29</a:t>
          </a:r>
          <a:r>
            <a:rPr kumimoji="1" lang="ja-JP" altLang="en-US" sz="1100">
              <a:latin typeface="ＭＳ Ｐゴシック" panose="020B0600070205080204" pitchFamily="50" charset="-128"/>
              <a:ea typeface="ＭＳ Ｐゴシック" panose="020B0600070205080204" pitchFamily="50" charset="-128"/>
            </a:rPr>
            <a:t>年度から増加しており、</a:t>
          </a:r>
          <a:r>
            <a:rPr kumimoji="1" lang="en-US" altLang="ja-JP" sz="1100">
              <a:latin typeface="ＭＳ Ｐゴシック" panose="020B0600070205080204" pitchFamily="50" charset="-128"/>
              <a:ea typeface="ＭＳ Ｐゴシック" panose="020B0600070205080204" pitchFamily="50" charset="-128"/>
            </a:rPr>
            <a:t>3</a:t>
          </a:r>
          <a:r>
            <a:rPr kumimoji="1" lang="ja-JP" altLang="en-US" sz="1100">
              <a:latin typeface="ＭＳ Ｐゴシック" panose="020B0600070205080204" pitchFamily="50" charset="-128"/>
              <a:ea typeface="ＭＳ Ｐゴシック" panose="020B0600070205080204" pitchFamily="50" charset="-128"/>
            </a:rPr>
            <a:t>ヵ年平均の増加要因となっている。</a:t>
          </a:r>
        </a:p>
        <a:p>
          <a:r>
            <a:rPr kumimoji="1" lang="ja-JP" altLang="en-US" sz="1100">
              <a:latin typeface="ＭＳ Ｐゴシック" panose="020B0600070205080204" pitchFamily="50" charset="-128"/>
              <a:ea typeface="ＭＳ Ｐゴシック" panose="020B0600070205080204" pitchFamily="50" charset="-128"/>
            </a:rPr>
            <a:t>今後、大型事業の予定に伴う地方債発行に伴い、公債費が増額する見込みであり、また、基金取り崩しによる実質公債費率の増加が予想される為、普通建設事業費に対する起債計画、及び繰上償還の検討により公債費の減額と適正な地方債発行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6" name="直線コネクタ 375"/>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7"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46143</xdr:rowOff>
    </xdr:from>
    <xdr:to>
      <xdr:col>81</xdr:col>
      <xdr:colOff>44450</xdr:colOff>
      <xdr:row>45</xdr:row>
      <xdr:rowOff>74083</xdr:rowOff>
    </xdr:to>
    <xdr:cxnSp macro="">
      <xdr:nvCxnSpPr>
        <xdr:cNvPr id="378" name="直線コネクタ 377"/>
        <xdr:cNvCxnSpPr/>
      </xdr:nvCxnSpPr>
      <xdr:spPr>
        <a:xfrm flipV="1">
          <a:off x="17018000" y="6389793"/>
          <a:ext cx="0" cy="13995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46160</xdr:rowOff>
    </xdr:from>
    <xdr:ext cx="762000" cy="259045"/>
    <xdr:sp macro="" textlink="">
      <xdr:nvSpPr>
        <xdr:cNvPr id="379" name="公債費負担の状況最小値テキスト"/>
        <xdr:cNvSpPr txBox="1"/>
      </xdr:nvSpPr>
      <xdr:spPr>
        <a:xfrm>
          <a:off x="17106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74083</xdr:rowOff>
    </xdr:from>
    <xdr:to>
      <xdr:col>81</xdr:col>
      <xdr:colOff>133350</xdr:colOff>
      <xdr:row>45</xdr:row>
      <xdr:rowOff>74083</xdr:rowOff>
    </xdr:to>
    <xdr:cxnSp macro="">
      <xdr:nvCxnSpPr>
        <xdr:cNvPr id="380" name="直線コネクタ 379"/>
        <xdr:cNvCxnSpPr/>
      </xdr:nvCxnSpPr>
      <xdr:spPr>
        <a:xfrm>
          <a:off x="16929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132520</xdr:rowOff>
    </xdr:from>
    <xdr:ext cx="762000" cy="259045"/>
    <xdr:sp macro="" textlink="">
      <xdr:nvSpPr>
        <xdr:cNvPr id="381" name="公債費負担の状況最大値テキスト"/>
        <xdr:cNvSpPr txBox="1"/>
      </xdr:nvSpPr>
      <xdr:spPr>
        <a:xfrm>
          <a:off x="17106900" y="6133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46143</xdr:rowOff>
    </xdr:from>
    <xdr:to>
      <xdr:col>81</xdr:col>
      <xdr:colOff>133350</xdr:colOff>
      <xdr:row>37</xdr:row>
      <xdr:rowOff>46143</xdr:rowOff>
    </xdr:to>
    <xdr:cxnSp macro="">
      <xdr:nvCxnSpPr>
        <xdr:cNvPr id="382" name="直線コネクタ 381"/>
        <xdr:cNvCxnSpPr/>
      </xdr:nvCxnSpPr>
      <xdr:spPr>
        <a:xfrm>
          <a:off x="16929100" y="63897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42</xdr:row>
      <xdr:rowOff>17356</xdr:rowOff>
    </xdr:from>
    <xdr:to>
      <xdr:col>81</xdr:col>
      <xdr:colOff>44450</xdr:colOff>
      <xdr:row>42</xdr:row>
      <xdr:rowOff>49530</xdr:rowOff>
    </xdr:to>
    <xdr:cxnSp macro="">
      <xdr:nvCxnSpPr>
        <xdr:cNvPr id="383" name="直線コネクタ 382"/>
        <xdr:cNvCxnSpPr/>
      </xdr:nvCxnSpPr>
      <xdr:spPr>
        <a:xfrm>
          <a:off x="16179800" y="7218256"/>
          <a:ext cx="838200" cy="321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33883</xdr:rowOff>
    </xdr:from>
    <xdr:ext cx="762000" cy="259045"/>
    <xdr:sp macro="" textlink="">
      <xdr:nvSpPr>
        <xdr:cNvPr id="384" name="公債費負担の状況平均値テキスト"/>
        <xdr:cNvSpPr txBox="1"/>
      </xdr:nvSpPr>
      <xdr:spPr>
        <a:xfrm>
          <a:off x="17106900" y="68918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17356</xdr:rowOff>
    </xdr:from>
    <xdr:to>
      <xdr:col>81</xdr:col>
      <xdr:colOff>95250</xdr:colOff>
      <xdr:row>41</xdr:row>
      <xdr:rowOff>118956</xdr:rowOff>
    </xdr:to>
    <xdr:sp macro="" textlink="">
      <xdr:nvSpPr>
        <xdr:cNvPr id="385" name="フローチャート: 判断 384"/>
        <xdr:cNvSpPr/>
      </xdr:nvSpPr>
      <xdr:spPr>
        <a:xfrm>
          <a:off x="16967200" y="7046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140546</xdr:rowOff>
    </xdr:from>
    <xdr:to>
      <xdr:col>77</xdr:col>
      <xdr:colOff>44450</xdr:colOff>
      <xdr:row>42</xdr:row>
      <xdr:rowOff>17356</xdr:rowOff>
    </xdr:to>
    <xdr:cxnSp macro="">
      <xdr:nvCxnSpPr>
        <xdr:cNvPr id="386" name="直線コネクタ 385"/>
        <xdr:cNvCxnSpPr/>
      </xdr:nvCxnSpPr>
      <xdr:spPr>
        <a:xfrm>
          <a:off x="15290800" y="7169996"/>
          <a:ext cx="889000" cy="482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121920</xdr:rowOff>
    </xdr:from>
    <xdr:to>
      <xdr:col>77</xdr:col>
      <xdr:colOff>95250</xdr:colOff>
      <xdr:row>42</xdr:row>
      <xdr:rowOff>52070</xdr:rowOff>
    </xdr:to>
    <xdr:sp macro="" textlink="">
      <xdr:nvSpPr>
        <xdr:cNvPr id="387" name="フローチャート: 判断 386"/>
        <xdr:cNvSpPr/>
      </xdr:nvSpPr>
      <xdr:spPr>
        <a:xfrm>
          <a:off x="16129000" y="715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62247</xdr:rowOff>
    </xdr:from>
    <xdr:ext cx="736600" cy="259045"/>
    <xdr:sp macro="" textlink="">
      <xdr:nvSpPr>
        <xdr:cNvPr id="388" name="テキスト ボックス 387"/>
        <xdr:cNvSpPr txBox="1"/>
      </xdr:nvSpPr>
      <xdr:spPr>
        <a:xfrm>
          <a:off x="15798800" y="6920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140546</xdr:rowOff>
    </xdr:from>
    <xdr:to>
      <xdr:col>72</xdr:col>
      <xdr:colOff>203200</xdr:colOff>
      <xdr:row>41</xdr:row>
      <xdr:rowOff>156633</xdr:rowOff>
    </xdr:to>
    <xdr:cxnSp macro="">
      <xdr:nvCxnSpPr>
        <xdr:cNvPr id="389" name="直線コネクタ 388"/>
        <xdr:cNvCxnSpPr/>
      </xdr:nvCxnSpPr>
      <xdr:spPr>
        <a:xfrm flipV="1">
          <a:off x="14401800" y="7169996"/>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138006</xdr:rowOff>
    </xdr:from>
    <xdr:to>
      <xdr:col>73</xdr:col>
      <xdr:colOff>44450</xdr:colOff>
      <xdr:row>42</xdr:row>
      <xdr:rowOff>68156</xdr:rowOff>
    </xdr:to>
    <xdr:sp macro="" textlink="">
      <xdr:nvSpPr>
        <xdr:cNvPr id="390" name="フローチャート: 判断 389"/>
        <xdr:cNvSpPr/>
      </xdr:nvSpPr>
      <xdr:spPr>
        <a:xfrm>
          <a:off x="15240000" y="7167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42</xdr:row>
      <xdr:rowOff>52933</xdr:rowOff>
    </xdr:from>
    <xdr:ext cx="762000" cy="259045"/>
    <xdr:sp macro="" textlink="">
      <xdr:nvSpPr>
        <xdr:cNvPr id="391" name="テキスト ボックス 390"/>
        <xdr:cNvSpPr txBox="1"/>
      </xdr:nvSpPr>
      <xdr:spPr>
        <a:xfrm>
          <a:off x="14909800" y="725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156633</xdr:rowOff>
    </xdr:from>
    <xdr:to>
      <xdr:col>68</xdr:col>
      <xdr:colOff>152400</xdr:colOff>
      <xdr:row>42</xdr:row>
      <xdr:rowOff>113877</xdr:rowOff>
    </xdr:to>
    <xdr:cxnSp macro="">
      <xdr:nvCxnSpPr>
        <xdr:cNvPr id="392" name="直線コネクタ 391"/>
        <xdr:cNvCxnSpPr/>
      </xdr:nvCxnSpPr>
      <xdr:spPr>
        <a:xfrm flipV="1">
          <a:off x="13512800" y="7186083"/>
          <a:ext cx="889000" cy="128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146050</xdr:rowOff>
    </xdr:from>
    <xdr:to>
      <xdr:col>68</xdr:col>
      <xdr:colOff>203200</xdr:colOff>
      <xdr:row>42</xdr:row>
      <xdr:rowOff>76200</xdr:rowOff>
    </xdr:to>
    <xdr:sp macro="" textlink="">
      <xdr:nvSpPr>
        <xdr:cNvPr id="393" name="フローチャート: 判断 392"/>
        <xdr:cNvSpPr/>
      </xdr:nvSpPr>
      <xdr:spPr>
        <a:xfrm>
          <a:off x="14351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42</xdr:row>
      <xdr:rowOff>60977</xdr:rowOff>
    </xdr:from>
    <xdr:ext cx="762000" cy="259045"/>
    <xdr:sp macro="" textlink="">
      <xdr:nvSpPr>
        <xdr:cNvPr id="394" name="テキスト ボックス 393"/>
        <xdr:cNvSpPr txBox="1"/>
      </xdr:nvSpPr>
      <xdr:spPr>
        <a:xfrm>
          <a:off x="14020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162137</xdr:rowOff>
    </xdr:from>
    <xdr:to>
      <xdr:col>64</xdr:col>
      <xdr:colOff>152400</xdr:colOff>
      <xdr:row>42</xdr:row>
      <xdr:rowOff>92287</xdr:rowOff>
    </xdr:to>
    <xdr:sp macro="" textlink="">
      <xdr:nvSpPr>
        <xdr:cNvPr id="395" name="フローチャート: 判断 394"/>
        <xdr:cNvSpPr/>
      </xdr:nvSpPr>
      <xdr:spPr>
        <a:xfrm>
          <a:off x="13462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102464</xdr:rowOff>
    </xdr:from>
    <xdr:ext cx="762000" cy="259045"/>
    <xdr:sp macro="" textlink="">
      <xdr:nvSpPr>
        <xdr:cNvPr id="396" name="テキスト ボックス 395"/>
        <xdr:cNvSpPr txBox="1"/>
      </xdr:nvSpPr>
      <xdr:spPr>
        <a:xfrm>
          <a:off x="13131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7" name="テキスト ボックス 396"/>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8" name="テキスト ボックス 397"/>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9" name="テキスト ボックス 398"/>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0" name="テキスト ボックス 399"/>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1" name="テキスト ボックス 400"/>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170180</xdr:rowOff>
    </xdr:from>
    <xdr:to>
      <xdr:col>81</xdr:col>
      <xdr:colOff>95250</xdr:colOff>
      <xdr:row>42</xdr:row>
      <xdr:rowOff>100330</xdr:rowOff>
    </xdr:to>
    <xdr:sp macro="" textlink="">
      <xdr:nvSpPr>
        <xdr:cNvPr id="402" name="楕円 401"/>
        <xdr:cNvSpPr/>
      </xdr:nvSpPr>
      <xdr:spPr>
        <a:xfrm>
          <a:off x="16967200" y="7199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142257</xdr:rowOff>
    </xdr:from>
    <xdr:ext cx="762000" cy="259045"/>
    <xdr:sp macro="" textlink="">
      <xdr:nvSpPr>
        <xdr:cNvPr id="403" name="公債費負担の状況該当値テキスト"/>
        <xdr:cNvSpPr txBox="1"/>
      </xdr:nvSpPr>
      <xdr:spPr>
        <a:xfrm>
          <a:off x="17106900" y="7171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138006</xdr:rowOff>
    </xdr:from>
    <xdr:to>
      <xdr:col>77</xdr:col>
      <xdr:colOff>95250</xdr:colOff>
      <xdr:row>42</xdr:row>
      <xdr:rowOff>68156</xdr:rowOff>
    </xdr:to>
    <xdr:sp macro="" textlink="">
      <xdr:nvSpPr>
        <xdr:cNvPr id="404" name="楕円 403"/>
        <xdr:cNvSpPr/>
      </xdr:nvSpPr>
      <xdr:spPr>
        <a:xfrm>
          <a:off x="16129000" y="7167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42</xdr:row>
      <xdr:rowOff>52933</xdr:rowOff>
    </xdr:from>
    <xdr:ext cx="736600" cy="259045"/>
    <xdr:sp macro="" textlink="">
      <xdr:nvSpPr>
        <xdr:cNvPr id="405" name="テキスト ボックス 404"/>
        <xdr:cNvSpPr txBox="1"/>
      </xdr:nvSpPr>
      <xdr:spPr>
        <a:xfrm>
          <a:off x="15798800" y="72538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89746</xdr:rowOff>
    </xdr:from>
    <xdr:to>
      <xdr:col>73</xdr:col>
      <xdr:colOff>44450</xdr:colOff>
      <xdr:row>42</xdr:row>
      <xdr:rowOff>19896</xdr:rowOff>
    </xdr:to>
    <xdr:sp macro="" textlink="">
      <xdr:nvSpPr>
        <xdr:cNvPr id="406" name="楕円 405"/>
        <xdr:cNvSpPr/>
      </xdr:nvSpPr>
      <xdr:spPr>
        <a:xfrm>
          <a:off x="15240000" y="7119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30073</xdr:rowOff>
    </xdr:from>
    <xdr:ext cx="762000" cy="259045"/>
    <xdr:sp macro="" textlink="">
      <xdr:nvSpPr>
        <xdr:cNvPr id="407" name="テキスト ボックス 406"/>
        <xdr:cNvSpPr txBox="1"/>
      </xdr:nvSpPr>
      <xdr:spPr>
        <a:xfrm>
          <a:off x="14909800" y="68880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105833</xdr:rowOff>
    </xdr:from>
    <xdr:to>
      <xdr:col>68</xdr:col>
      <xdr:colOff>203200</xdr:colOff>
      <xdr:row>42</xdr:row>
      <xdr:rowOff>35983</xdr:rowOff>
    </xdr:to>
    <xdr:sp macro="" textlink="">
      <xdr:nvSpPr>
        <xdr:cNvPr id="408" name="楕円 407"/>
        <xdr:cNvSpPr/>
      </xdr:nvSpPr>
      <xdr:spPr>
        <a:xfrm>
          <a:off x="14351000" y="7135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46160</xdr:rowOff>
    </xdr:from>
    <xdr:ext cx="762000" cy="259045"/>
    <xdr:sp macro="" textlink="">
      <xdr:nvSpPr>
        <xdr:cNvPr id="409" name="テキスト ボックス 408"/>
        <xdr:cNvSpPr txBox="1"/>
      </xdr:nvSpPr>
      <xdr:spPr>
        <a:xfrm>
          <a:off x="14020800" y="69041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63077</xdr:rowOff>
    </xdr:from>
    <xdr:to>
      <xdr:col>64</xdr:col>
      <xdr:colOff>152400</xdr:colOff>
      <xdr:row>42</xdr:row>
      <xdr:rowOff>164677</xdr:rowOff>
    </xdr:to>
    <xdr:sp macro="" textlink="">
      <xdr:nvSpPr>
        <xdr:cNvPr id="410" name="楕円 409"/>
        <xdr:cNvSpPr/>
      </xdr:nvSpPr>
      <xdr:spPr>
        <a:xfrm>
          <a:off x="13462000" y="7263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149454</xdr:rowOff>
    </xdr:from>
    <xdr:ext cx="762000" cy="259045"/>
    <xdr:sp macro="" textlink="">
      <xdr:nvSpPr>
        <xdr:cNvPr id="411" name="テキスト ボックス 410"/>
        <xdr:cNvSpPr txBox="1"/>
      </xdr:nvSpPr>
      <xdr:spPr>
        <a:xfrm>
          <a:off x="13131800" y="73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2" name="正方形/長方形 411"/>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3" name="テキスト ボックス 412"/>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4" name="テキスト ボックス 413"/>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5" name="正方形/長方形 414"/>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6" name="正方形/長方形 415"/>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7" name="正方形/長方形 416"/>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8" name="正方形/長方形 417"/>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9" name="正方形/長方形 418"/>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0" name="正方形/長方形 419"/>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1" name="正方形/長方形 42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2" name="正方形/長方形 42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3" name="正方形/長方形 42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4" name="テキスト ボックス 42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29</a:t>
          </a:r>
          <a:r>
            <a:rPr kumimoji="1" lang="ja-JP" altLang="en-US" sz="1200">
              <a:latin typeface="ＭＳ Ｐゴシック" panose="020B0600070205080204" pitchFamily="50" charset="-128"/>
              <a:ea typeface="ＭＳ Ｐゴシック" panose="020B0600070205080204" pitchFamily="50" charset="-128"/>
            </a:rPr>
            <a:t>年度からマイナス比率となり、類似団体内の最高順位となった。</a:t>
          </a:r>
        </a:p>
        <a:p>
          <a:r>
            <a:rPr kumimoji="1" lang="ja-JP" altLang="en-US" sz="1200">
              <a:latin typeface="ＭＳ Ｐゴシック" panose="020B0600070205080204" pitchFamily="50" charset="-128"/>
              <a:ea typeface="ＭＳ Ｐゴシック" panose="020B0600070205080204" pitchFamily="50" charset="-128"/>
            </a:rPr>
            <a:t>以前の主要事業関連の公債費償還ピークを経過し、現在、町債の発行を抑制している事、また、退職者数が少数であり、新規採用もそれに合わせた採用人数である為、退職手当負担見込額の増減幅は少ない状況であり、標準財政規模及び充当可能基金が増加し、将来負担額が減少していることから将来負担比率は減少傾向にある。</a:t>
          </a:r>
        </a:p>
        <a:p>
          <a:r>
            <a:rPr kumimoji="1" lang="ja-JP" altLang="en-US" sz="1200">
              <a:latin typeface="ＭＳ Ｐゴシック" panose="020B0600070205080204" pitchFamily="50" charset="-128"/>
              <a:ea typeface="ＭＳ Ｐゴシック" panose="020B0600070205080204" pitchFamily="50" charset="-128"/>
            </a:rPr>
            <a:t>今後、予定されている大型事業に伴う地方債発行に伴い、公債費が一時的に増額する見込みであるが、適正な地方債発行に努め、将来負担額の増加を抑え、現状を維持していく。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5" name="テキスト ボックス 42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6" name="直線コネクタ 42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7" name="テキスト ボックス 42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8" name="直線コネクタ 427"/>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9" name="テキスト ボックス 428"/>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30" name="直線コネクタ 429"/>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31" name="テキスト ボックス 430"/>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32" name="直線コネクタ 431"/>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33" name="テキスト ボックス 432"/>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34" name="直線コネクタ 433"/>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5" name="テキスト ボックス 434"/>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6" name="直線コネクタ 435"/>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7" name="テキスト ボックス 436"/>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23</xdr:row>
      <xdr:rowOff>111054</xdr:rowOff>
    </xdr:to>
    <xdr:cxnSp macro="">
      <xdr:nvCxnSpPr>
        <xdr:cNvPr id="440" name="直線コネクタ 439"/>
        <xdr:cNvCxnSpPr/>
      </xdr:nvCxnSpPr>
      <xdr:spPr>
        <a:xfrm flipV="1">
          <a:off x="17018000" y="2370667"/>
          <a:ext cx="0" cy="168373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83131</xdr:rowOff>
    </xdr:from>
    <xdr:ext cx="762000" cy="259045"/>
    <xdr:sp macro="" textlink="">
      <xdr:nvSpPr>
        <xdr:cNvPr id="441" name="将来負担の状況最小値テキスト"/>
        <xdr:cNvSpPr txBox="1"/>
      </xdr:nvSpPr>
      <xdr:spPr>
        <a:xfrm>
          <a:off x="17106900" y="40264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111054</xdr:rowOff>
    </xdr:from>
    <xdr:to>
      <xdr:col>81</xdr:col>
      <xdr:colOff>133350</xdr:colOff>
      <xdr:row>23</xdr:row>
      <xdr:rowOff>111054</xdr:rowOff>
    </xdr:to>
    <xdr:cxnSp macro="">
      <xdr:nvCxnSpPr>
        <xdr:cNvPr id="442" name="直線コネクタ 441"/>
        <xdr:cNvCxnSpPr/>
      </xdr:nvCxnSpPr>
      <xdr:spPr>
        <a:xfrm>
          <a:off x="16929100" y="40544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43"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44" name="直線コネクタ 443"/>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99430</xdr:rowOff>
    </xdr:from>
    <xdr:ext cx="762000" cy="259045"/>
    <xdr:sp macro="" textlink="">
      <xdr:nvSpPr>
        <xdr:cNvPr id="445" name="将来負担の状況平均値テキスト"/>
        <xdr:cNvSpPr txBox="1"/>
      </xdr:nvSpPr>
      <xdr:spPr>
        <a:xfrm>
          <a:off x="17106900" y="2499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127353</xdr:rowOff>
    </xdr:from>
    <xdr:to>
      <xdr:col>81</xdr:col>
      <xdr:colOff>95250</xdr:colOff>
      <xdr:row>15</xdr:row>
      <xdr:rowOff>57503</xdr:rowOff>
    </xdr:to>
    <xdr:sp macro="" textlink="">
      <xdr:nvSpPr>
        <xdr:cNvPr id="446" name="フローチャート: 判断 445"/>
        <xdr:cNvSpPr/>
      </xdr:nvSpPr>
      <xdr:spPr>
        <a:xfrm>
          <a:off x="16967200" y="252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15</xdr:row>
      <xdr:rowOff>34996</xdr:rowOff>
    </xdr:from>
    <xdr:to>
      <xdr:col>77</xdr:col>
      <xdr:colOff>95250</xdr:colOff>
      <xdr:row>15</xdr:row>
      <xdr:rowOff>136596</xdr:rowOff>
    </xdr:to>
    <xdr:sp macro="" textlink="">
      <xdr:nvSpPr>
        <xdr:cNvPr id="447" name="フローチャート: 判断 446"/>
        <xdr:cNvSpPr/>
      </xdr:nvSpPr>
      <xdr:spPr>
        <a:xfrm>
          <a:off x="16129000" y="2606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146773</xdr:rowOff>
    </xdr:from>
    <xdr:ext cx="736600" cy="259045"/>
    <xdr:sp macro="" textlink="">
      <xdr:nvSpPr>
        <xdr:cNvPr id="448" name="テキスト ボックス 447"/>
        <xdr:cNvSpPr txBox="1"/>
      </xdr:nvSpPr>
      <xdr:spPr>
        <a:xfrm>
          <a:off x="15798800" y="23756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15</xdr:row>
      <xdr:rowOff>22931</xdr:rowOff>
    </xdr:from>
    <xdr:to>
      <xdr:col>73</xdr:col>
      <xdr:colOff>44450</xdr:colOff>
      <xdr:row>15</xdr:row>
      <xdr:rowOff>124531</xdr:rowOff>
    </xdr:to>
    <xdr:sp macro="" textlink="">
      <xdr:nvSpPr>
        <xdr:cNvPr id="449" name="フローチャート: 判断 448"/>
        <xdr:cNvSpPr/>
      </xdr:nvSpPr>
      <xdr:spPr>
        <a:xfrm>
          <a:off x="15240000" y="25946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134708</xdr:rowOff>
    </xdr:from>
    <xdr:ext cx="762000" cy="259045"/>
    <xdr:sp macro="" textlink="">
      <xdr:nvSpPr>
        <xdr:cNvPr id="450" name="テキスト ボックス 449"/>
        <xdr:cNvSpPr txBox="1"/>
      </xdr:nvSpPr>
      <xdr:spPr>
        <a:xfrm>
          <a:off x="14909800" y="23635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15</xdr:row>
      <xdr:rowOff>130175</xdr:rowOff>
    </xdr:from>
    <xdr:to>
      <xdr:col>68</xdr:col>
      <xdr:colOff>203200</xdr:colOff>
      <xdr:row>16</xdr:row>
      <xdr:rowOff>60325</xdr:rowOff>
    </xdr:to>
    <xdr:sp macro="" textlink="">
      <xdr:nvSpPr>
        <xdr:cNvPr id="451" name="フローチャート: 判断 450"/>
        <xdr:cNvSpPr/>
      </xdr:nvSpPr>
      <xdr:spPr>
        <a:xfrm>
          <a:off x="14351000" y="270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70502</xdr:rowOff>
    </xdr:from>
    <xdr:ext cx="762000" cy="259045"/>
    <xdr:sp macro="" textlink="">
      <xdr:nvSpPr>
        <xdr:cNvPr id="452" name="テキスト ボックス 451"/>
        <xdr:cNvSpPr txBox="1"/>
      </xdr:nvSpPr>
      <xdr:spPr>
        <a:xfrm>
          <a:off x="14020800" y="24708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17709</xdr:rowOff>
    </xdr:from>
    <xdr:to>
      <xdr:col>64</xdr:col>
      <xdr:colOff>152400</xdr:colOff>
      <xdr:row>16</xdr:row>
      <xdr:rowOff>119309</xdr:rowOff>
    </xdr:to>
    <xdr:sp macro="" textlink="">
      <xdr:nvSpPr>
        <xdr:cNvPr id="453" name="フローチャート: 判断 452"/>
        <xdr:cNvSpPr/>
      </xdr:nvSpPr>
      <xdr:spPr>
        <a:xfrm>
          <a:off x="13462000" y="2760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16</xdr:row>
      <xdr:rowOff>104086</xdr:rowOff>
    </xdr:from>
    <xdr:ext cx="762000" cy="259045"/>
    <xdr:sp macro="" textlink="">
      <xdr:nvSpPr>
        <xdr:cNvPr id="454" name="テキスト ボックス 453"/>
        <xdr:cNvSpPr txBox="1"/>
      </xdr:nvSpPr>
      <xdr:spPr>
        <a:xfrm>
          <a:off x="13131800" y="28472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26952</xdr:rowOff>
    </xdr:from>
    <xdr:to>
      <xdr:col>64</xdr:col>
      <xdr:colOff>152400</xdr:colOff>
      <xdr:row>15</xdr:row>
      <xdr:rowOff>128552</xdr:rowOff>
    </xdr:to>
    <xdr:sp macro="" textlink="">
      <xdr:nvSpPr>
        <xdr:cNvPr id="460" name="楕円 459"/>
        <xdr:cNvSpPr/>
      </xdr:nvSpPr>
      <xdr:spPr>
        <a:xfrm>
          <a:off x="13462000" y="2598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138729</xdr:rowOff>
    </xdr:from>
    <xdr:ext cx="762000" cy="259045"/>
    <xdr:sp macro="" textlink="">
      <xdr:nvSpPr>
        <xdr:cNvPr id="461" name="テキスト ボックス 460"/>
        <xdr:cNvSpPr txBox="1"/>
      </xdr:nvSpPr>
      <xdr:spPr>
        <a:xfrm>
          <a:off x="13131800" y="23675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20,660
19,913
9.08
11,281,363
10,788,192
482,395
5,535,116
3,958,581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会計年度任用職員制度に伴い、人件費が増額となったが、類似団体の平均値を下回っている。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職員数管理の適正化に努めている点が要因と考えられる。正規職員数を抑制している分を会計年度任用職員で対応している。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他団体の給与水準の状況を確認判断しつつ適正な人件費の運用に努める。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35</xdr:row>
      <xdr:rowOff>60706</xdr:rowOff>
    </xdr:from>
    <xdr:to>
      <xdr:col>24</xdr:col>
      <xdr:colOff>25400</xdr:colOff>
      <xdr:row>41</xdr:row>
      <xdr:rowOff>51562</xdr:rowOff>
    </xdr:to>
    <xdr:cxnSp macro="">
      <xdr:nvCxnSpPr>
        <xdr:cNvPr id="59" name="直線コネクタ 58"/>
        <xdr:cNvCxnSpPr/>
      </xdr:nvCxnSpPr>
      <xdr:spPr>
        <a:xfrm flipV="1">
          <a:off x="4826000" y="6061456"/>
          <a:ext cx="0" cy="1019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23639</xdr:rowOff>
    </xdr:from>
    <xdr:ext cx="762000" cy="259045"/>
    <xdr:sp macro="" textlink="">
      <xdr:nvSpPr>
        <xdr:cNvPr id="60" name="人件費最小値テキスト"/>
        <xdr:cNvSpPr txBox="1"/>
      </xdr:nvSpPr>
      <xdr:spPr>
        <a:xfrm>
          <a:off x="4914900" y="7053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51562</xdr:rowOff>
    </xdr:from>
    <xdr:to>
      <xdr:col>24</xdr:col>
      <xdr:colOff>114300</xdr:colOff>
      <xdr:row>41</xdr:row>
      <xdr:rowOff>51562</xdr:rowOff>
    </xdr:to>
    <xdr:cxnSp macro="">
      <xdr:nvCxnSpPr>
        <xdr:cNvPr id="61" name="直線コネクタ 60"/>
        <xdr:cNvCxnSpPr/>
      </xdr:nvCxnSpPr>
      <xdr:spPr>
        <a:xfrm>
          <a:off x="4737100" y="70810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147083</xdr:rowOff>
    </xdr:from>
    <xdr:ext cx="762000" cy="259045"/>
    <xdr:sp macro="" textlink="">
      <xdr:nvSpPr>
        <xdr:cNvPr id="62" name="人件費最大値テキスト"/>
        <xdr:cNvSpPr txBox="1"/>
      </xdr:nvSpPr>
      <xdr:spPr>
        <a:xfrm>
          <a:off x="4914900" y="5804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35</xdr:row>
      <xdr:rowOff>60706</xdr:rowOff>
    </xdr:from>
    <xdr:to>
      <xdr:col>24</xdr:col>
      <xdr:colOff>114300</xdr:colOff>
      <xdr:row>35</xdr:row>
      <xdr:rowOff>60706</xdr:rowOff>
    </xdr:to>
    <xdr:cxnSp macro="">
      <xdr:nvCxnSpPr>
        <xdr:cNvPr id="63" name="直線コネクタ 62"/>
        <xdr:cNvCxnSpPr/>
      </xdr:nvCxnSpPr>
      <xdr:spPr>
        <a:xfrm>
          <a:off x="4737100" y="6061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34</xdr:row>
      <xdr:rowOff>49276</xdr:rowOff>
    </xdr:from>
    <xdr:to>
      <xdr:col>24</xdr:col>
      <xdr:colOff>25400</xdr:colOff>
      <xdr:row>35</xdr:row>
      <xdr:rowOff>106426</xdr:rowOff>
    </xdr:to>
    <xdr:cxnSp macro="">
      <xdr:nvCxnSpPr>
        <xdr:cNvPr id="64" name="直線コネクタ 63"/>
        <xdr:cNvCxnSpPr/>
      </xdr:nvCxnSpPr>
      <xdr:spPr>
        <a:xfrm>
          <a:off x="3987800" y="5878576"/>
          <a:ext cx="8382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130573</xdr:rowOff>
    </xdr:from>
    <xdr:ext cx="762000" cy="259045"/>
    <xdr:sp macro="" textlink="">
      <xdr:nvSpPr>
        <xdr:cNvPr id="65" name="人件費平均値テキスト"/>
        <xdr:cNvSpPr txBox="1"/>
      </xdr:nvSpPr>
      <xdr:spPr>
        <a:xfrm>
          <a:off x="4914900" y="630277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158496</xdr:rowOff>
    </xdr:from>
    <xdr:to>
      <xdr:col>24</xdr:col>
      <xdr:colOff>76200</xdr:colOff>
      <xdr:row>37</xdr:row>
      <xdr:rowOff>88646</xdr:rowOff>
    </xdr:to>
    <xdr:sp macro="" textlink="">
      <xdr:nvSpPr>
        <xdr:cNvPr id="66" name="フローチャート: 判断 65"/>
        <xdr:cNvSpPr/>
      </xdr:nvSpPr>
      <xdr:spPr>
        <a:xfrm>
          <a:off x="4775200" y="6330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34</xdr:row>
      <xdr:rowOff>44704</xdr:rowOff>
    </xdr:from>
    <xdr:to>
      <xdr:col>19</xdr:col>
      <xdr:colOff>187325</xdr:colOff>
      <xdr:row>34</xdr:row>
      <xdr:rowOff>49276</xdr:rowOff>
    </xdr:to>
    <xdr:cxnSp macro="">
      <xdr:nvCxnSpPr>
        <xdr:cNvPr id="67" name="直線コネクタ 66"/>
        <xdr:cNvCxnSpPr/>
      </xdr:nvCxnSpPr>
      <xdr:spPr>
        <a:xfrm>
          <a:off x="3098800" y="58740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140208</xdr:rowOff>
    </xdr:from>
    <xdr:to>
      <xdr:col>20</xdr:col>
      <xdr:colOff>38100</xdr:colOff>
      <xdr:row>37</xdr:row>
      <xdr:rowOff>70358</xdr:rowOff>
    </xdr:to>
    <xdr:sp macro="" textlink="">
      <xdr:nvSpPr>
        <xdr:cNvPr id="68" name="フローチャート: 判断 67"/>
        <xdr:cNvSpPr/>
      </xdr:nvSpPr>
      <xdr:spPr>
        <a:xfrm>
          <a:off x="3937000" y="6312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55135</xdr:rowOff>
    </xdr:from>
    <xdr:ext cx="736600" cy="259045"/>
    <xdr:sp macro="" textlink="">
      <xdr:nvSpPr>
        <xdr:cNvPr id="69" name="テキスト ボックス 68"/>
        <xdr:cNvSpPr txBox="1"/>
      </xdr:nvSpPr>
      <xdr:spPr>
        <a:xfrm>
          <a:off x="3606800" y="63987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44704</xdr:rowOff>
    </xdr:from>
    <xdr:to>
      <xdr:col>15</xdr:col>
      <xdr:colOff>98425</xdr:colOff>
      <xdr:row>34</xdr:row>
      <xdr:rowOff>76708</xdr:rowOff>
    </xdr:to>
    <xdr:cxnSp macro="">
      <xdr:nvCxnSpPr>
        <xdr:cNvPr id="70" name="直線コネクタ 69"/>
        <xdr:cNvCxnSpPr/>
      </xdr:nvCxnSpPr>
      <xdr:spPr>
        <a:xfrm flipV="1">
          <a:off x="2209800" y="587400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144780</xdr:rowOff>
    </xdr:from>
    <xdr:to>
      <xdr:col>15</xdr:col>
      <xdr:colOff>149225</xdr:colOff>
      <xdr:row>37</xdr:row>
      <xdr:rowOff>74930</xdr:rowOff>
    </xdr:to>
    <xdr:sp macro="" textlink="">
      <xdr:nvSpPr>
        <xdr:cNvPr id="71" name="フローチャート: 判断 70"/>
        <xdr:cNvSpPr/>
      </xdr:nvSpPr>
      <xdr:spPr>
        <a:xfrm>
          <a:off x="3048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59707</xdr:rowOff>
    </xdr:from>
    <xdr:ext cx="762000" cy="259045"/>
    <xdr:sp macro="" textlink="">
      <xdr:nvSpPr>
        <xdr:cNvPr id="72" name="テキスト ボックス 71"/>
        <xdr:cNvSpPr txBox="1"/>
      </xdr:nvSpPr>
      <xdr:spPr>
        <a:xfrm>
          <a:off x="2717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67564</xdr:rowOff>
    </xdr:from>
    <xdr:to>
      <xdr:col>11</xdr:col>
      <xdr:colOff>9525</xdr:colOff>
      <xdr:row>34</xdr:row>
      <xdr:rowOff>76708</xdr:rowOff>
    </xdr:to>
    <xdr:cxnSp macro="">
      <xdr:nvCxnSpPr>
        <xdr:cNvPr id="73" name="直線コネクタ 72"/>
        <xdr:cNvCxnSpPr/>
      </xdr:nvCxnSpPr>
      <xdr:spPr>
        <a:xfrm>
          <a:off x="1320800" y="5896864"/>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149352</xdr:rowOff>
    </xdr:from>
    <xdr:to>
      <xdr:col>11</xdr:col>
      <xdr:colOff>60325</xdr:colOff>
      <xdr:row>37</xdr:row>
      <xdr:rowOff>79502</xdr:rowOff>
    </xdr:to>
    <xdr:sp macro="" textlink="">
      <xdr:nvSpPr>
        <xdr:cNvPr id="74" name="フローチャート: 判断 73"/>
        <xdr:cNvSpPr/>
      </xdr:nvSpPr>
      <xdr:spPr>
        <a:xfrm>
          <a:off x="2159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64279</xdr:rowOff>
    </xdr:from>
    <xdr:ext cx="762000" cy="259045"/>
    <xdr:sp macro="" textlink="">
      <xdr:nvSpPr>
        <xdr:cNvPr id="75" name="テキスト ボックス 74"/>
        <xdr:cNvSpPr txBox="1"/>
      </xdr:nvSpPr>
      <xdr:spPr>
        <a:xfrm>
          <a:off x="1828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153924</xdr:rowOff>
    </xdr:from>
    <xdr:to>
      <xdr:col>6</xdr:col>
      <xdr:colOff>171450</xdr:colOff>
      <xdr:row>37</xdr:row>
      <xdr:rowOff>84074</xdr:rowOff>
    </xdr:to>
    <xdr:sp macro="" textlink="">
      <xdr:nvSpPr>
        <xdr:cNvPr id="76" name="フローチャート: 判断 75"/>
        <xdr:cNvSpPr/>
      </xdr:nvSpPr>
      <xdr:spPr>
        <a:xfrm>
          <a:off x="1270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68851</xdr:rowOff>
    </xdr:from>
    <xdr:ext cx="762000" cy="259045"/>
    <xdr:sp macro="" textlink="">
      <xdr:nvSpPr>
        <xdr:cNvPr id="77" name="テキスト ボックス 76"/>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55626</xdr:rowOff>
    </xdr:from>
    <xdr:to>
      <xdr:col>24</xdr:col>
      <xdr:colOff>76200</xdr:colOff>
      <xdr:row>35</xdr:row>
      <xdr:rowOff>157226</xdr:rowOff>
    </xdr:to>
    <xdr:sp macro="" textlink="">
      <xdr:nvSpPr>
        <xdr:cNvPr id="83" name="楕円 82"/>
        <xdr:cNvSpPr/>
      </xdr:nvSpPr>
      <xdr:spPr>
        <a:xfrm>
          <a:off x="47752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135653</xdr:rowOff>
    </xdr:from>
    <xdr:ext cx="762000" cy="259045"/>
    <xdr:sp macro="" textlink="">
      <xdr:nvSpPr>
        <xdr:cNvPr id="84" name="人件費該当値テキスト"/>
        <xdr:cNvSpPr txBox="1"/>
      </xdr:nvSpPr>
      <xdr:spPr>
        <a:xfrm>
          <a:off x="4914900" y="5964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169926</xdr:rowOff>
    </xdr:from>
    <xdr:to>
      <xdr:col>20</xdr:col>
      <xdr:colOff>38100</xdr:colOff>
      <xdr:row>34</xdr:row>
      <xdr:rowOff>100076</xdr:rowOff>
    </xdr:to>
    <xdr:sp macro="" textlink="">
      <xdr:nvSpPr>
        <xdr:cNvPr id="85" name="楕円 84"/>
        <xdr:cNvSpPr/>
      </xdr:nvSpPr>
      <xdr:spPr>
        <a:xfrm>
          <a:off x="3937000" y="58277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110253</xdr:rowOff>
    </xdr:from>
    <xdr:ext cx="736600" cy="259045"/>
    <xdr:sp macro="" textlink="">
      <xdr:nvSpPr>
        <xdr:cNvPr id="86" name="テキスト ボックス 85"/>
        <xdr:cNvSpPr txBox="1"/>
      </xdr:nvSpPr>
      <xdr:spPr>
        <a:xfrm>
          <a:off x="3606800" y="55966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165354</xdr:rowOff>
    </xdr:from>
    <xdr:to>
      <xdr:col>15</xdr:col>
      <xdr:colOff>149225</xdr:colOff>
      <xdr:row>34</xdr:row>
      <xdr:rowOff>95504</xdr:rowOff>
    </xdr:to>
    <xdr:sp macro="" textlink="">
      <xdr:nvSpPr>
        <xdr:cNvPr id="87" name="楕円 86"/>
        <xdr:cNvSpPr/>
      </xdr:nvSpPr>
      <xdr:spPr>
        <a:xfrm>
          <a:off x="3048000" y="5823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105681</xdr:rowOff>
    </xdr:from>
    <xdr:ext cx="762000" cy="259045"/>
    <xdr:sp macro="" textlink="">
      <xdr:nvSpPr>
        <xdr:cNvPr id="88" name="テキスト ボックス 87"/>
        <xdr:cNvSpPr txBox="1"/>
      </xdr:nvSpPr>
      <xdr:spPr>
        <a:xfrm>
          <a:off x="2717800" y="5592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25908</xdr:rowOff>
    </xdr:from>
    <xdr:to>
      <xdr:col>11</xdr:col>
      <xdr:colOff>60325</xdr:colOff>
      <xdr:row>34</xdr:row>
      <xdr:rowOff>127508</xdr:rowOff>
    </xdr:to>
    <xdr:sp macro="" textlink="">
      <xdr:nvSpPr>
        <xdr:cNvPr id="89" name="楕円 88"/>
        <xdr:cNvSpPr/>
      </xdr:nvSpPr>
      <xdr:spPr>
        <a:xfrm>
          <a:off x="2159000" y="5855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137685</xdr:rowOff>
    </xdr:from>
    <xdr:ext cx="762000" cy="259045"/>
    <xdr:sp macro="" textlink="">
      <xdr:nvSpPr>
        <xdr:cNvPr id="90" name="テキスト ボックス 89"/>
        <xdr:cNvSpPr txBox="1"/>
      </xdr:nvSpPr>
      <xdr:spPr>
        <a:xfrm>
          <a:off x="1828800" y="5624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16764</xdr:rowOff>
    </xdr:from>
    <xdr:to>
      <xdr:col>6</xdr:col>
      <xdr:colOff>171450</xdr:colOff>
      <xdr:row>34</xdr:row>
      <xdr:rowOff>118364</xdr:rowOff>
    </xdr:to>
    <xdr:sp macro="" textlink="">
      <xdr:nvSpPr>
        <xdr:cNvPr id="91" name="楕円 90"/>
        <xdr:cNvSpPr/>
      </xdr:nvSpPr>
      <xdr:spPr>
        <a:xfrm>
          <a:off x="1270000" y="5846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128541</xdr:rowOff>
    </xdr:from>
    <xdr:ext cx="762000" cy="259045"/>
    <xdr:sp macro="" textlink="">
      <xdr:nvSpPr>
        <xdr:cNvPr id="92" name="テキスト ボックス 91"/>
        <xdr:cNvSpPr txBox="1"/>
      </xdr:nvSpPr>
      <xdr:spPr>
        <a:xfrm>
          <a:off x="939800" y="561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会計年度任用職員制度に伴い、賃金が減少したが、総合行政システム及び情報セキュリティー対応等の行政事務全般を担うシステム、教育情報機器や情報デジタル化に関連した借上げ料、保守料、及び各種委託費、事務機器の使用料等が類似団体平均値を上回る要因てなっている。</a:t>
          </a:r>
        </a:p>
        <a:p>
          <a:r>
            <a:rPr kumimoji="1" lang="ja-JP" altLang="en-US" sz="1200">
              <a:latin typeface="ＭＳ Ｐゴシック" panose="020B0600070205080204" pitchFamily="50" charset="-128"/>
              <a:ea typeface="ＭＳ Ｐゴシック" panose="020B0600070205080204" pitchFamily="50" charset="-128"/>
            </a:rPr>
            <a:t>今後は、公共施設の老朽化対策として修繕費用の増加が見込まれるが、継続的なコスト削減と事務改善を図り、経費の縮減と計画的な支出に努める。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130810</xdr:rowOff>
    </xdr:from>
    <xdr:to>
      <xdr:col>82</xdr:col>
      <xdr:colOff>107950</xdr:colOff>
      <xdr:row>21</xdr:row>
      <xdr:rowOff>138430</xdr:rowOff>
    </xdr:to>
    <xdr:cxnSp macro="">
      <xdr:nvCxnSpPr>
        <xdr:cNvPr id="120" name="直線コネクタ 119"/>
        <xdr:cNvCxnSpPr/>
      </xdr:nvCxnSpPr>
      <xdr:spPr>
        <a:xfrm flipV="1">
          <a:off x="16510000" y="235966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110507</xdr:rowOff>
    </xdr:from>
    <xdr:ext cx="762000" cy="259045"/>
    <xdr:sp macro="" textlink="">
      <xdr:nvSpPr>
        <xdr:cNvPr id="121" name="物件費最小値テキスト"/>
        <xdr:cNvSpPr txBox="1"/>
      </xdr:nvSpPr>
      <xdr:spPr>
        <a:xfrm>
          <a:off x="16598900" y="371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138430</xdr:rowOff>
    </xdr:from>
    <xdr:to>
      <xdr:col>82</xdr:col>
      <xdr:colOff>196850</xdr:colOff>
      <xdr:row>21</xdr:row>
      <xdr:rowOff>138430</xdr:rowOff>
    </xdr:to>
    <xdr:cxnSp macro="">
      <xdr:nvCxnSpPr>
        <xdr:cNvPr id="122" name="直線コネクタ 121"/>
        <xdr:cNvCxnSpPr/>
      </xdr:nvCxnSpPr>
      <xdr:spPr>
        <a:xfrm>
          <a:off x="16421100" y="3738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45737</xdr:rowOff>
    </xdr:from>
    <xdr:ext cx="762000" cy="259045"/>
    <xdr:sp macro="" textlink="">
      <xdr:nvSpPr>
        <xdr:cNvPr id="123" name="物件費最大値テキスト"/>
        <xdr:cNvSpPr txBox="1"/>
      </xdr:nvSpPr>
      <xdr:spPr>
        <a:xfrm>
          <a:off x="16598900" y="2103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130810</xdr:rowOff>
    </xdr:from>
    <xdr:to>
      <xdr:col>82</xdr:col>
      <xdr:colOff>196850</xdr:colOff>
      <xdr:row>13</xdr:row>
      <xdr:rowOff>130810</xdr:rowOff>
    </xdr:to>
    <xdr:cxnSp macro="">
      <xdr:nvCxnSpPr>
        <xdr:cNvPr id="124" name="直線コネクタ 123"/>
        <xdr:cNvCxnSpPr/>
      </xdr:nvCxnSpPr>
      <xdr:spPr>
        <a:xfrm>
          <a:off x="16421100" y="2359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54610</xdr:rowOff>
    </xdr:from>
    <xdr:to>
      <xdr:col>82</xdr:col>
      <xdr:colOff>107950</xdr:colOff>
      <xdr:row>19</xdr:row>
      <xdr:rowOff>138430</xdr:rowOff>
    </xdr:to>
    <xdr:cxnSp macro="">
      <xdr:nvCxnSpPr>
        <xdr:cNvPr id="125" name="直線コネクタ 124"/>
        <xdr:cNvCxnSpPr/>
      </xdr:nvCxnSpPr>
      <xdr:spPr>
        <a:xfrm flipV="1">
          <a:off x="15671800" y="331216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134637</xdr:rowOff>
    </xdr:from>
    <xdr:ext cx="762000" cy="259045"/>
    <xdr:sp macro="" textlink="">
      <xdr:nvSpPr>
        <xdr:cNvPr id="126" name="物件費平均値テキスト"/>
        <xdr:cNvSpPr txBox="1"/>
      </xdr:nvSpPr>
      <xdr:spPr>
        <a:xfrm>
          <a:off x="16598900" y="28778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118110</xdr:rowOff>
    </xdr:from>
    <xdr:to>
      <xdr:col>82</xdr:col>
      <xdr:colOff>158750</xdr:colOff>
      <xdr:row>18</xdr:row>
      <xdr:rowOff>48260</xdr:rowOff>
    </xdr:to>
    <xdr:sp macro="" textlink="">
      <xdr:nvSpPr>
        <xdr:cNvPr id="127" name="フローチャート: 判断 126"/>
        <xdr:cNvSpPr/>
      </xdr:nvSpPr>
      <xdr:spPr>
        <a:xfrm>
          <a:off x="164592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19</xdr:row>
      <xdr:rowOff>138430</xdr:rowOff>
    </xdr:from>
    <xdr:to>
      <xdr:col>78</xdr:col>
      <xdr:colOff>69850</xdr:colOff>
      <xdr:row>20</xdr:row>
      <xdr:rowOff>12700</xdr:rowOff>
    </xdr:to>
    <xdr:cxnSp macro="">
      <xdr:nvCxnSpPr>
        <xdr:cNvPr id="128" name="直線コネクタ 127"/>
        <xdr:cNvCxnSpPr/>
      </xdr:nvCxnSpPr>
      <xdr:spPr>
        <a:xfrm flipV="1">
          <a:off x="14782800" y="33959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34290</xdr:rowOff>
    </xdr:from>
    <xdr:to>
      <xdr:col>78</xdr:col>
      <xdr:colOff>120650</xdr:colOff>
      <xdr:row>17</xdr:row>
      <xdr:rowOff>135890</xdr:rowOff>
    </xdr:to>
    <xdr:sp macro="" textlink="">
      <xdr:nvSpPr>
        <xdr:cNvPr id="129" name="フローチャート: 判断 128"/>
        <xdr:cNvSpPr/>
      </xdr:nvSpPr>
      <xdr:spPr>
        <a:xfrm>
          <a:off x="15621000" y="2948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146067</xdr:rowOff>
    </xdr:from>
    <xdr:ext cx="736600" cy="259045"/>
    <xdr:sp macro="" textlink="">
      <xdr:nvSpPr>
        <xdr:cNvPr id="130" name="テキスト ボックス 129"/>
        <xdr:cNvSpPr txBox="1"/>
      </xdr:nvSpPr>
      <xdr:spPr>
        <a:xfrm>
          <a:off x="15290800" y="2717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12700</xdr:rowOff>
    </xdr:from>
    <xdr:to>
      <xdr:col>73</xdr:col>
      <xdr:colOff>180975</xdr:colOff>
      <xdr:row>20</xdr:row>
      <xdr:rowOff>43180</xdr:rowOff>
    </xdr:to>
    <xdr:cxnSp macro="">
      <xdr:nvCxnSpPr>
        <xdr:cNvPr id="131" name="直線コネクタ 130"/>
        <xdr:cNvCxnSpPr/>
      </xdr:nvCxnSpPr>
      <xdr:spPr>
        <a:xfrm flipV="1">
          <a:off x="13893800" y="34417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19050</xdr:rowOff>
    </xdr:from>
    <xdr:to>
      <xdr:col>74</xdr:col>
      <xdr:colOff>31750</xdr:colOff>
      <xdr:row>17</xdr:row>
      <xdr:rowOff>120650</xdr:rowOff>
    </xdr:to>
    <xdr:sp macro="" textlink="">
      <xdr:nvSpPr>
        <xdr:cNvPr id="132" name="フローチャート: 判断 131"/>
        <xdr:cNvSpPr/>
      </xdr:nvSpPr>
      <xdr:spPr>
        <a:xfrm>
          <a:off x="14732000" y="293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130827</xdr:rowOff>
    </xdr:from>
    <xdr:ext cx="762000" cy="259045"/>
    <xdr:sp macro="" textlink="">
      <xdr:nvSpPr>
        <xdr:cNvPr id="133" name="テキスト ボックス 132"/>
        <xdr:cNvSpPr txBox="1"/>
      </xdr:nvSpPr>
      <xdr:spPr>
        <a:xfrm>
          <a:off x="14401800" y="270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20</xdr:row>
      <xdr:rowOff>5080</xdr:rowOff>
    </xdr:from>
    <xdr:to>
      <xdr:col>69</xdr:col>
      <xdr:colOff>92075</xdr:colOff>
      <xdr:row>20</xdr:row>
      <xdr:rowOff>43180</xdr:rowOff>
    </xdr:to>
    <xdr:cxnSp macro="">
      <xdr:nvCxnSpPr>
        <xdr:cNvPr id="134" name="直線コネクタ 133"/>
        <xdr:cNvCxnSpPr/>
      </xdr:nvCxnSpPr>
      <xdr:spPr>
        <a:xfrm>
          <a:off x="13004800" y="34340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3810</xdr:rowOff>
    </xdr:from>
    <xdr:to>
      <xdr:col>69</xdr:col>
      <xdr:colOff>142875</xdr:colOff>
      <xdr:row>17</xdr:row>
      <xdr:rowOff>105410</xdr:rowOff>
    </xdr:to>
    <xdr:sp macro="" textlink="">
      <xdr:nvSpPr>
        <xdr:cNvPr id="135" name="フローチャート: 判断 134"/>
        <xdr:cNvSpPr/>
      </xdr:nvSpPr>
      <xdr:spPr>
        <a:xfrm>
          <a:off x="13843000" y="2918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115587</xdr:rowOff>
    </xdr:from>
    <xdr:ext cx="762000" cy="259045"/>
    <xdr:sp macro="" textlink="">
      <xdr:nvSpPr>
        <xdr:cNvPr id="136" name="テキスト ボックス 135"/>
        <xdr:cNvSpPr txBox="1"/>
      </xdr:nvSpPr>
      <xdr:spPr>
        <a:xfrm>
          <a:off x="13512800" y="268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160020</xdr:rowOff>
    </xdr:from>
    <xdr:to>
      <xdr:col>65</xdr:col>
      <xdr:colOff>53975</xdr:colOff>
      <xdr:row>17</xdr:row>
      <xdr:rowOff>90170</xdr:rowOff>
    </xdr:to>
    <xdr:sp macro="" textlink="">
      <xdr:nvSpPr>
        <xdr:cNvPr id="137" name="フローチャート: 判断 136"/>
        <xdr:cNvSpPr/>
      </xdr:nvSpPr>
      <xdr:spPr>
        <a:xfrm>
          <a:off x="129540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100347</xdr:rowOff>
    </xdr:from>
    <xdr:ext cx="762000" cy="259045"/>
    <xdr:sp macro="" textlink="">
      <xdr:nvSpPr>
        <xdr:cNvPr id="138" name="テキスト ボックス 137"/>
        <xdr:cNvSpPr txBox="1"/>
      </xdr:nvSpPr>
      <xdr:spPr>
        <a:xfrm>
          <a:off x="12623800" y="2672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3810</xdr:rowOff>
    </xdr:from>
    <xdr:to>
      <xdr:col>82</xdr:col>
      <xdr:colOff>158750</xdr:colOff>
      <xdr:row>19</xdr:row>
      <xdr:rowOff>105410</xdr:rowOff>
    </xdr:to>
    <xdr:sp macro="" textlink="">
      <xdr:nvSpPr>
        <xdr:cNvPr id="144" name="楕円 143"/>
        <xdr:cNvSpPr/>
      </xdr:nvSpPr>
      <xdr:spPr>
        <a:xfrm>
          <a:off x="16459200" y="3261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18</xdr:row>
      <xdr:rowOff>147337</xdr:rowOff>
    </xdr:from>
    <xdr:ext cx="762000" cy="259045"/>
    <xdr:sp macro="" textlink="">
      <xdr:nvSpPr>
        <xdr:cNvPr id="145" name="物件費該当値テキスト"/>
        <xdr:cNvSpPr txBox="1"/>
      </xdr:nvSpPr>
      <xdr:spPr>
        <a:xfrm>
          <a:off x="16598900" y="3233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87630</xdr:rowOff>
    </xdr:from>
    <xdr:to>
      <xdr:col>78</xdr:col>
      <xdr:colOff>120650</xdr:colOff>
      <xdr:row>20</xdr:row>
      <xdr:rowOff>17780</xdr:rowOff>
    </xdr:to>
    <xdr:sp macro="" textlink="">
      <xdr:nvSpPr>
        <xdr:cNvPr id="146" name="楕円 145"/>
        <xdr:cNvSpPr/>
      </xdr:nvSpPr>
      <xdr:spPr>
        <a:xfrm>
          <a:off x="15621000" y="334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2557</xdr:rowOff>
    </xdr:from>
    <xdr:ext cx="736600" cy="259045"/>
    <xdr:sp macro="" textlink="">
      <xdr:nvSpPr>
        <xdr:cNvPr id="147" name="テキスト ボックス 146"/>
        <xdr:cNvSpPr txBox="1"/>
      </xdr:nvSpPr>
      <xdr:spPr>
        <a:xfrm>
          <a:off x="15290800" y="34315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133350</xdr:rowOff>
    </xdr:from>
    <xdr:to>
      <xdr:col>74</xdr:col>
      <xdr:colOff>31750</xdr:colOff>
      <xdr:row>20</xdr:row>
      <xdr:rowOff>63500</xdr:rowOff>
    </xdr:to>
    <xdr:sp macro="" textlink="">
      <xdr:nvSpPr>
        <xdr:cNvPr id="148" name="楕円 147"/>
        <xdr:cNvSpPr/>
      </xdr:nvSpPr>
      <xdr:spPr>
        <a:xfrm>
          <a:off x="14732000" y="3390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48277</xdr:rowOff>
    </xdr:from>
    <xdr:ext cx="762000" cy="259045"/>
    <xdr:sp macro="" textlink="">
      <xdr:nvSpPr>
        <xdr:cNvPr id="149" name="テキスト ボックス 148"/>
        <xdr:cNvSpPr txBox="1"/>
      </xdr:nvSpPr>
      <xdr:spPr>
        <a:xfrm>
          <a:off x="14401800" y="347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19</xdr:row>
      <xdr:rowOff>163830</xdr:rowOff>
    </xdr:from>
    <xdr:to>
      <xdr:col>69</xdr:col>
      <xdr:colOff>142875</xdr:colOff>
      <xdr:row>20</xdr:row>
      <xdr:rowOff>93980</xdr:rowOff>
    </xdr:to>
    <xdr:sp macro="" textlink="">
      <xdr:nvSpPr>
        <xdr:cNvPr id="150" name="楕円 149"/>
        <xdr:cNvSpPr/>
      </xdr:nvSpPr>
      <xdr:spPr>
        <a:xfrm>
          <a:off x="13843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78757</xdr:rowOff>
    </xdr:from>
    <xdr:ext cx="762000" cy="259045"/>
    <xdr:sp macro="" textlink="">
      <xdr:nvSpPr>
        <xdr:cNvPr id="151" name="テキスト ボックス 150"/>
        <xdr:cNvSpPr txBox="1"/>
      </xdr:nvSpPr>
      <xdr:spPr>
        <a:xfrm>
          <a:off x="13512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125730</xdr:rowOff>
    </xdr:from>
    <xdr:to>
      <xdr:col>65</xdr:col>
      <xdr:colOff>53975</xdr:colOff>
      <xdr:row>20</xdr:row>
      <xdr:rowOff>55880</xdr:rowOff>
    </xdr:to>
    <xdr:sp macro="" textlink="">
      <xdr:nvSpPr>
        <xdr:cNvPr id="152" name="楕円 151"/>
        <xdr:cNvSpPr/>
      </xdr:nvSpPr>
      <xdr:spPr>
        <a:xfrm>
          <a:off x="12954000" y="3383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40657</xdr:rowOff>
    </xdr:from>
    <xdr:ext cx="762000" cy="259045"/>
    <xdr:sp macro="" textlink="">
      <xdr:nvSpPr>
        <xdr:cNvPr id="153" name="テキスト ボックス 152"/>
        <xdr:cNvSpPr txBox="1"/>
      </xdr:nvSpPr>
      <xdr:spPr>
        <a:xfrm>
          <a:off x="12623800" y="3469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私立保育園の運営費用である保育所給付費の措置、また、子育て、ひとり親支援に関する経費、及び障害者の自立支援給付費、高齢者福祉に関する経費、医療費に関する経費などの福祉事業経費の継続的な増加が、類似団体平均値を上回る要因である。保育無償化に伴い保育所給付費の影響が見込まれる為、扶助費は増加傾向は続くと思われる。</a:t>
          </a:r>
        </a:p>
        <a:p>
          <a:r>
            <a:rPr kumimoji="1" lang="ja-JP" altLang="en-US" sz="1200">
              <a:latin typeface="ＭＳ Ｐゴシック" panose="020B0600070205080204" pitchFamily="50" charset="-128"/>
              <a:ea typeface="ＭＳ Ｐゴシック" panose="020B0600070205080204" pitchFamily="50" charset="-128"/>
            </a:rPr>
            <a:t>扶助費の削減は難しい為、各種給付費等の支出については、厳正な審査による適切な執行に努める。</a:t>
          </a: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4535</xdr:rowOff>
    </xdr:from>
    <xdr:to>
      <xdr:col>24</xdr:col>
      <xdr:colOff>25400</xdr:colOff>
      <xdr:row>61</xdr:row>
      <xdr:rowOff>15422</xdr:rowOff>
    </xdr:to>
    <xdr:cxnSp macro="">
      <xdr:nvCxnSpPr>
        <xdr:cNvPr id="183" name="直線コネクタ 182"/>
        <xdr:cNvCxnSpPr/>
      </xdr:nvCxnSpPr>
      <xdr:spPr>
        <a:xfrm flipV="1">
          <a:off x="4826000" y="9091385"/>
          <a:ext cx="0" cy="13824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158949</xdr:rowOff>
    </xdr:from>
    <xdr:ext cx="762000" cy="259045"/>
    <xdr:sp macro="" textlink="">
      <xdr:nvSpPr>
        <xdr:cNvPr id="184" name="扶助費最小値テキスト"/>
        <xdr:cNvSpPr txBox="1"/>
      </xdr:nvSpPr>
      <xdr:spPr>
        <a:xfrm>
          <a:off x="4914900" y="10445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15422</xdr:rowOff>
    </xdr:from>
    <xdr:to>
      <xdr:col>24</xdr:col>
      <xdr:colOff>114300</xdr:colOff>
      <xdr:row>61</xdr:row>
      <xdr:rowOff>15422</xdr:rowOff>
    </xdr:to>
    <xdr:cxnSp macro="">
      <xdr:nvCxnSpPr>
        <xdr:cNvPr id="185" name="直線コネクタ 184"/>
        <xdr:cNvCxnSpPr/>
      </xdr:nvCxnSpPr>
      <xdr:spPr>
        <a:xfrm>
          <a:off x="4737100" y="10473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90912</xdr:rowOff>
    </xdr:from>
    <xdr:ext cx="762000" cy="259045"/>
    <xdr:sp macro="" textlink="">
      <xdr:nvSpPr>
        <xdr:cNvPr id="186" name="扶助費最大値テキスト"/>
        <xdr:cNvSpPr txBox="1"/>
      </xdr:nvSpPr>
      <xdr:spPr>
        <a:xfrm>
          <a:off x="4914900" y="8834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4535</xdr:rowOff>
    </xdr:from>
    <xdr:to>
      <xdr:col>24</xdr:col>
      <xdr:colOff>114300</xdr:colOff>
      <xdr:row>53</xdr:row>
      <xdr:rowOff>4535</xdr:rowOff>
    </xdr:to>
    <xdr:cxnSp macro="">
      <xdr:nvCxnSpPr>
        <xdr:cNvPr id="187" name="直線コネクタ 186"/>
        <xdr:cNvCxnSpPr/>
      </xdr:nvCxnSpPr>
      <xdr:spPr>
        <a:xfrm>
          <a:off x="4737100" y="9091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56</xdr:row>
      <xdr:rowOff>78015</xdr:rowOff>
    </xdr:from>
    <xdr:to>
      <xdr:col>24</xdr:col>
      <xdr:colOff>25400</xdr:colOff>
      <xdr:row>58</xdr:row>
      <xdr:rowOff>148772</xdr:rowOff>
    </xdr:to>
    <xdr:cxnSp macro="">
      <xdr:nvCxnSpPr>
        <xdr:cNvPr id="188" name="直線コネクタ 187"/>
        <xdr:cNvCxnSpPr/>
      </xdr:nvCxnSpPr>
      <xdr:spPr>
        <a:xfrm>
          <a:off x="3987800" y="9679215"/>
          <a:ext cx="838200" cy="413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76399</xdr:rowOff>
    </xdr:from>
    <xdr:ext cx="762000" cy="259045"/>
    <xdr:sp macro="" textlink="">
      <xdr:nvSpPr>
        <xdr:cNvPr id="189" name="扶助費平均値テキスト"/>
        <xdr:cNvSpPr txBox="1"/>
      </xdr:nvSpPr>
      <xdr:spPr>
        <a:xfrm>
          <a:off x="4914900" y="95061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59872</xdr:rowOff>
    </xdr:from>
    <xdr:to>
      <xdr:col>24</xdr:col>
      <xdr:colOff>76200</xdr:colOff>
      <xdr:row>56</xdr:row>
      <xdr:rowOff>161472</xdr:rowOff>
    </xdr:to>
    <xdr:sp macro="" textlink="">
      <xdr:nvSpPr>
        <xdr:cNvPr id="190" name="フローチャート: 判断 189"/>
        <xdr:cNvSpPr/>
      </xdr:nvSpPr>
      <xdr:spPr>
        <a:xfrm>
          <a:off x="47752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23585</xdr:rowOff>
    </xdr:from>
    <xdr:to>
      <xdr:col>19</xdr:col>
      <xdr:colOff>187325</xdr:colOff>
      <xdr:row>56</xdr:row>
      <xdr:rowOff>78015</xdr:rowOff>
    </xdr:to>
    <xdr:cxnSp macro="">
      <xdr:nvCxnSpPr>
        <xdr:cNvPr id="191" name="直線コネクタ 190"/>
        <xdr:cNvCxnSpPr/>
      </xdr:nvCxnSpPr>
      <xdr:spPr>
        <a:xfrm>
          <a:off x="3098800" y="9624785"/>
          <a:ext cx="889000" cy="54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141515</xdr:rowOff>
    </xdr:from>
    <xdr:to>
      <xdr:col>20</xdr:col>
      <xdr:colOff>38100</xdr:colOff>
      <xdr:row>55</xdr:row>
      <xdr:rowOff>71665</xdr:rowOff>
    </xdr:to>
    <xdr:sp macro="" textlink="">
      <xdr:nvSpPr>
        <xdr:cNvPr id="192" name="フローチャート: 判断 191"/>
        <xdr:cNvSpPr/>
      </xdr:nvSpPr>
      <xdr:spPr>
        <a:xfrm>
          <a:off x="3937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81842</xdr:rowOff>
    </xdr:from>
    <xdr:ext cx="736600" cy="259045"/>
    <xdr:sp macro="" textlink="">
      <xdr:nvSpPr>
        <xdr:cNvPr id="193" name="テキスト ボックス 192"/>
        <xdr:cNvSpPr txBox="1"/>
      </xdr:nvSpPr>
      <xdr:spPr>
        <a:xfrm>
          <a:off x="3606800" y="9168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23585</xdr:rowOff>
    </xdr:from>
    <xdr:to>
      <xdr:col>15</xdr:col>
      <xdr:colOff>98425</xdr:colOff>
      <xdr:row>57</xdr:row>
      <xdr:rowOff>4535</xdr:rowOff>
    </xdr:to>
    <xdr:cxnSp macro="">
      <xdr:nvCxnSpPr>
        <xdr:cNvPr id="194" name="直線コネクタ 193"/>
        <xdr:cNvCxnSpPr/>
      </xdr:nvCxnSpPr>
      <xdr:spPr>
        <a:xfrm flipV="1">
          <a:off x="2209800" y="9624785"/>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141515</xdr:rowOff>
    </xdr:from>
    <xdr:to>
      <xdr:col>15</xdr:col>
      <xdr:colOff>149225</xdr:colOff>
      <xdr:row>55</xdr:row>
      <xdr:rowOff>71665</xdr:rowOff>
    </xdr:to>
    <xdr:sp macro="" textlink="">
      <xdr:nvSpPr>
        <xdr:cNvPr id="195" name="フローチャート: 判断 194"/>
        <xdr:cNvSpPr/>
      </xdr:nvSpPr>
      <xdr:spPr>
        <a:xfrm>
          <a:off x="3048000" y="939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81842</xdr:rowOff>
    </xdr:from>
    <xdr:ext cx="762000" cy="259045"/>
    <xdr:sp macro="" textlink="">
      <xdr:nvSpPr>
        <xdr:cNvPr id="196" name="テキスト ボックス 195"/>
        <xdr:cNvSpPr txBox="1"/>
      </xdr:nvSpPr>
      <xdr:spPr>
        <a:xfrm>
          <a:off x="2717800" y="9168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56</xdr:row>
      <xdr:rowOff>99785</xdr:rowOff>
    </xdr:from>
    <xdr:to>
      <xdr:col>11</xdr:col>
      <xdr:colOff>9525</xdr:colOff>
      <xdr:row>57</xdr:row>
      <xdr:rowOff>4535</xdr:rowOff>
    </xdr:to>
    <xdr:cxnSp macro="">
      <xdr:nvCxnSpPr>
        <xdr:cNvPr id="197" name="直線コネクタ 196"/>
        <xdr:cNvCxnSpPr/>
      </xdr:nvCxnSpPr>
      <xdr:spPr>
        <a:xfrm>
          <a:off x="1320800" y="9700985"/>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119743</xdr:rowOff>
    </xdr:from>
    <xdr:to>
      <xdr:col>11</xdr:col>
      <xdr:colOff>60325</xdr:colOff>
      <xdr:row>55</xdr:row>
      <xdr:rowOff>49893</xdr:rowOff>
    </xdr:to>
    <xdr:sp macro="" textlink="">
      <xdr:nvSpPr>
        <xdr:cNvPr id="198" name="フローチャート: 判断 197"/>
        <xdr:cNvSpPr/>
      </xdr:nvSpPr>
      <xdr:spPr>
        <a:xfrm>
          <a:off x="2159000" y="9378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60070</xdr:rowOff>
    </xdr:from>
    <xdr:ext cx="762000" cy="259045"/>
    <xdr:sp macro="" textlink="">
      <xdr:nvSpPr>
        <xdr:cNvPr id="199" name="テキスト ボックス 198"/>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87085</xdr:rowOff>
    </xdr:from>
    <xdr:to>
      <xdr:col>6</xdr:col>
      <xdr:colOff>171450</xdr:colOff>
      <xdr:row>55</xdr:row>
      <xdr:rowOff>17235</xdr:rowOff>
    </xdr:to>
    <xdr:sp macro="" textlink="">
      <xdr:nvSpPr>
        <xdr:cNvPr id="200" name="フローチャート: 判断 199"/>
        <xdr:cNvSpPr/>
      </xdr:nvSpPr>
      <xdr:spPr>
        <a:xfrm>
          <a:off x="1270000" y="9345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27412</xdr:rowOff>
    </xdr:from>
    <xdr:ext cx="762000" cy="259045"/>
    <xdr:sp macro="" textlink="">
      <xdr:nvSpPr>
        <xdr:cNvPr id="201" name="テキスト ボックス 200"/>
        <xdr:cNvSpPr txBox="1"/>
      </xdr:nvSpPr>
      <xdr:spPr>
        <a:xfrm>
          <a:off x="9398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58</xdr:row>
      <xdr:rowOff>97972</xdr:rowOff>
    </xdr:from>
    <xdr:to>
      <xdr:col>24</xdr:col>
      <xdr:colOff>76200</xdr:colOff>
      <xdr:row>59</xdr:row>
      <xdr:rowOff>28122</xdr:rowOff>
    </xdr:to>
    <xdr:sp macro="" textlink="">
      <xdr:nvSpPr>
        <xdr:cNvPr id="207" name="楕円 206"/>
        <xdr:cNvSpPr/>
      </xdr:nvSpPr>
      <xdr:spPr>
        <a:xfrm>
          <a:off x="4775200" y="10042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70049</xdr:rowOff>
    </xdr:from>
    <xdr:ext cx="762000" cy="259045"/>
    <xdr:sp macro="" textlink="">
      <xdr:nvSpPr>
        <xdr:cNvPr id="208" name="扶助費該当値テキスト"/>
        <xdr:cNvSpPr txBox="1"/>
      </xdr:nvSpPr>
      <xdr:spPr>
        <a:xfrm>
          <a:off x="4914900" y="10014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27215</xdr:rowOff>
    </xdr:from>
    <xdr:to>
      <xdr:col>20</xdr:col>
      <xdr:colOff>38100</xdr:colOff>
      <xdr:row>56</xdr:row>
      <xdr:rowOff>128815</xdr:rowOff>
    </xdr:to>
    <xdr:sp macro="" textlink="">
      <xdr:nvSpPr>
        <xdr:cNvPr id="209" name="楕円 208"/>
        <xdr:cNvSpPr/>
      </xdr:nvSpPr>
      <xdr:spPr>
        <a:xfrm>
          <a:off x="3937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113592</xdr:rowOff>
    </xdr:from>
    <xdr:ext cx="736600" cy="259045"/>
    <xdr:sp macro="" textlink="">
      <xdr:nvSpPr>
        <xdr:cNvPr id="210" name="テキスト ボックス 209"/>
        <xdr:cNvSpPr txBox="1"/>
      </xdr:nvSpPr>
      <xdr:spPr>
        <a:xfrm>
          <a:off x="3606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55</xdr:row>
      <xdr:rowOff>144235</xdr:rowOff>
    </xdr:from>
    <xdr:to>
      <xdr:col>15</xdr:col>
      <xdr:colOff>149225</xdr:colOff>
      <xdr:row>56</xdr:row>
      <xdr:rowOff>74385</xdr:rowOff>
    </xdr:to>
    <xdr:sp macro="" textlink="">
      <xdr:nvSpPr>
        <xdr:cNvPr id="211" name="楕円 210"/>
        <xdr:cNvSpPr/>
      </xdr:nvSpPr>
      <xdr:spPr>
        <a:xfrm>
          <a:off x="3048000" y="9573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212" name="テキスト ボックス 211"/>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125185</xdr:rowOff>
    </xdr:from>
    <xdr:to>
      <xdr:col>11</xdr:col>
      <xdr:colOff>60325</xdr:colOff>
      <xdr:row>57</xdr:row>
      <xdr:rowOff>55335</xdr:rowOff>
    </xdr:to>
    <xdr:sp macro="" textlink="">
      <xdr:nvSpPr>
        <xdr:cNvPr id="213" name="楕円 212"/>
        <xdr:cNvSpPr/>
      </xdr:nvSpPr>
      <xdr:spPr>
        <a:xfrm>
          <a:off x="2159000" y="9726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40112</xdr:rowOff>
    </xdr:from>
    <xdr:ext cx="762000" cy="259045"/>
    <xdr:sp macro="" textlink="">
      <xdr:nvSpPr>
        <xdr:cNvPr id="214" name="テキスト ボックス 213"/>
        <xdr:cNvSpPr txBox="1"/>
      </xdr:nvSpPr>
      <xdr:spPr>
        <a:xfrm>
          <a:off x="1828800" y="981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48985</xdr:rowOff>
    </xdr:from>
    <xdr:to>
      <xdr:col>6</xdr:col>
      <xdr:colOff>171450</xdr:colOff>
      <xdr:row>56</xdr:row>
      <xdr:rowOff>150585</xdr:rowOff>
    </xdr:to>
    <xdr:sp macro="" textlink="">
      <xdr:nvSpPr>
        <xdr:cNvPr id="215" name="楕円 214"/>
        <xdr:cNvSpPr/>
      </xdr:nvSpPr>
      <xdr:spPr>
        <a:xfrm>
          <a:off x="1270000" y="9650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135362</xdr:rowOff>
    </xdr:from>
    <xdr:ext cx="762000" cy="259045"/>
    <xdr:sp macro="" textlink="">
      <xdr:nvSpPr>
        <xdr:cNvPr id="216" name="テキスト ボックス 215"/>
        <xdr:cNvSpPr txBox="1"/>
      </xdr:nvSpPr>
      <xdr:spPr>
        <a:xfrm>
          <a:off x="939800" y="9736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50">
              <a:latin typeface="ＭＳ Ｐゴシック" panose="020B0600070205080204" pitchFamily="50" charset="-128"/>
              <a:ea typeface="ＭＳ Ｐゴシック" panose="020B0600070205080204" pitchFamily="50" charset="-128"/>
            </a:rPr>
            <a:t>類似団体平均値を下回っており、前年度比</a:t>
          </a:r>
          <a:r>
            <a:rPr kumimoji="1" lang="en-US" altLang="ja-JP" sz="1150">
              <a:latin typeface="ＭＳ Ｐゴシック" panose="020B0600070205080204" pitchFamily="50" charset="-128"/>
              <a:ea typeface="ＭＳ Ｐゴシック" panose="020B0600070205080204" pitchFamily="50" charset="-128"/>
            </a:rPr>
            <a:t>0.2</a:t>
          </a:r>
          <a:r>
            <a:rPr kumimoji="1" lang="ja-JP" altLang="en-US" sz="1150">
              <a:latin typeface="ＭＳ Ｐゴシック" panose="020B0600070205080204" pitchFamily="50" charset="-128"/>
              <a:ea typeface="ＭＳ Ｐゴシック" panose="020B0600070205080204" pitchFamily="50" charset="-128"/>
            </a:rPr>
            <a:t>ポイント減少したが、ほぼ同率となった。経常経費に対する特別会計の繰出金について、介護保険、介護サービス、下水道事業が減少しているが、下水道事業は、依然として多額の繰出額となっている。</a:t>
          </a:r>
        </a:p>
        <a:p>
          <a:r>
            <a:rPr kumimoji="1" lang="ja-JP" altLang="en-US" sz="1150">
              <a:latin typeface="ＭＳ Ｐゴシック" panose="020B0600070205080204" pitchFamily="50" charset="-128"/>
              <a:ea typeface="ＭＳ Ｐゴシック" panose="020B0600070205080204" pitchFamily="50" charset="-128"/>
            </a:rPr>
            <a:t>下水道事業に関しては、使用料の見直しを実施したが、事業計画に基づく工事費及び償還額により、繰出金の大幅な減少となっていない。独立採算の観点から各特別会計の保険税、保険料、使用料について継続的徴収強化を行い、事業執行の財源確保に努め、繰出金の縮減を図る。</a:t>
          </a: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31" name="直線コネクタ 230"/>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2" name="テキスト ボックス 231"/>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3" name="直線コネクタ 232"/>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4" name="テキスト ボックス 233"/>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5" name="直線コネクタ 234"/>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6" name="テキスト ボックス 235"/>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7" name="直線コネクタ 236"/>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8" name="テキスト ボックス 237"/>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9" name="直線コネクタ 238"/>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40" name="テキスト ボックス 239"/>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54</xdr:row>
      <xdr:rowOff>58420</xdr:rowOff>
    </xdr:from>
    <xdr:to>
      <xdr:col>82</xdr:col>
      <xdr:colOff>107950</xdr:colOff>
      <xdr:row>61</xdr:row>
      <xdr:rowOff>31750</xdr:rowOff>
    </xdr:to>
    <xdr:cxnSp macro="">
      <xdr:nvCxnSpPr>
        <xdr:cNvPr id="244" name="直線コネクタ 243"/>
        <xdr:cNvCxnSpPr/>
      </xdr:nvCxnSpPr>
      <xdr:spPr>
        <a:xfrm flipV="1">
          <a:off x="16510000" y="9316720"/>
          <a:ext cx="0" cy="1173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5"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46" name="直線コネクタ 245"/>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144797</xdr:rowOff>
    </xdr:from>
    <xdr:ext cx="762000" cy="259045"/>
    <xdr:sp macro="" textlink="">
      <xdr:nvSpPr>
        <xdr:cNvPr id="247" name="その他最大値テキスト"/>
        <xdr:cNvSpPr txBox="1"/>
      </xdr:nvSpPr>
      <xdr:spPr>
        <a:xfrm>
          <a:off x="16598900" y="9060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54</xdr:row>
      <xdr:rowOff>58420</xdr:rowOff>
    </xdr:from>
    <xdr:to>
      <xdr:col>82</xdr:col>
      <xdr:colOff>196850</xdr:colOff>
      <xdr:row>54</xdr:row>
      <xdr:rowOff>58420</xdr:rowOff>
    </xdr:to>
    <xdr:cxnSp macro="">
      <xdr:nvCxnSpPr>
        <xdr:cNvPr id="248" name="直線コネクタ 247"/>
        <xdr:cNvCxnSpPr/>
      </xdr:nvCxnSpPr>
      <xdr:spPr>
        <a:xfrm>
          <a:off x="16421100" y="9316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66040</xdr:rowOff>
    </xdr:from>
    <xdr:to>
      <xdr:col>82</xdr:col>
      <xdr:colOff>107950</xdr:colOff>
      <xdr:row>56</xdr:row>
      <xdr:rowOff>81280</xdr:rowOff>
    </xdr:to>
    <xdr:cxnSp macro="">
      <xdr:nvCxnSpPr>
        <xdr:cNvPr id="249" name="直線コネクタ 248"/>
        <xdr:cNvCxnSpPr/>
      </xdr:nvCxnSpPr>
      <xdr:spPr>
        <a:xfrm>
          <a:off x="15671800" y="96672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40657</xdr:rowOff>
    </xdr:from>
    <xdr:ext cx="762000" cy="259045"/>
    <xdr:sp macro="" textlink="">
      <xdr:nvSpPr>
        <xdr:cNvPr id="250" name="その他平均値テキスト"/>
        <xdr:cNvSpPr txBox="1"/>
      </xdr:nvSpPr>
      <xdr:spPr>
        <a:xfrm>
          <a:off x="16598900" y="96418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68580</xdr:rowOff>
    </xdr:from>
    <xdr:to>
      <xdr:col>82</xdr:col>
      <xdr:colOff>158750</xdr:colOff>
      <xdr:row>56</xdr:row>
      <xdr:rowOff>170180</xdr:rowOff>
    </xdr:to>
    <xdr:sp macro="" textlink="">
      <xdr:nvSpPr>
        <xdr:cNvPr id="251" name="フローチャート: 判断 250"/>
        <xdr:cNvSpPr/>
      </xdr:nvSpPr>
      <xdr:spPr>
        <a:xfrm>
          <a:off x="16459200" y="9669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66040</xdr:rowOff>
    </xdr:from>
    <xdr:to>
      <xdr:col>78</xdr:col>
      <xdr:colOff>69850</xdr:colOff>
      <xdr:row>56</xdr:row>
      <xdr:rowOff>73660</xdr:rowOff>
    </xdr:to>
    <xdr:cxnSp macro="">
      <xdr:nvCxnSpPr>
        <xdr:cNvPr id="252" name="直線コネクタ 251"/>
        <xdr:cNvCxnSpPr/>
      </xdr:nvCxnSpPr>
      <xdr:spPr>
        <a:xfrm flipV="1">
          <a:off x="14782800" y="96672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3" name="フローチャート: 判断 252"/>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4" name="テキスト ボックス 253"/>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161290</xdr:rowOff>
    </xdr:from>
    <xdr:to>
      <xdr:col>73</xdr:col>
      <xdr:colOff>180975</xdr:colOff>
      <xdr:row>56</xdr:row>
      <xdr:rowOff>73660</xdr:rowOff>
    </xdr:to>
    <xdr:cxnSp macro="">
      <xdr:nvCxnSpPr>
        <xdr:cNvPr id="255" name="直線コネクタ 254"/>
        <xdr:cNvCxnSpPr/>
      </xdr:nvCxnSpPr>
      <xdr:spPr>
        <a:xfrm>
          <a:off x="13893800" y="95910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19050</xdr:rowOff>
    </xdr:from>
    <xdr:to>
      <xdr:col>74</xdr:col>
      <xdr:colOff>31750</xdr:colOff>
      <xdr:row>57</xdr:row>
      <xdr:rowOff>120650</xdr:rowOff>
    </xdr:to>
    <xdr:sp macro="" textlink="">
      <xdr:nvSpPr>
        <xdr:cNvPr id="256" name="フローチャート: 判断 255"/>
        <xdr:cNvSpPr/>
      </xdr:nvSpPr>
      <xdr:spPr>
        <a:xfrm>
          <a:off x="14732000" y="979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105427</xdr:rowOff>
    </xdr:from>
    <xdr:ext cx="762000" cy="259045"/>
    <xdr:sp macro="" textlink="">
      <xdr:nvSpPr>
        <xdr:cNvPr id="257" name="テキスト ボックス 256"/>
        <xdr:cNvSpPr txBox="1"/>
      </xdr:nvSpPr>
      <xdr:spPr>
        <a:xfrm>
          <a:off x="14401800" y="987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85090</xdr:rowOff>
    </xdr:from>
    <xdr:to>
      <xdr:col>69</xdr:col>
      <xdr:colOff>92075</xdr:colOff>
      <xdr:row>55</xdr:row>
      <xdr:rowOff>161290</xdr:rowOff>
    </xdr:to>
    <xdr:cxnSp macro="">
      <xdr:nvCxnSpPr>
        <xdr:cNvPr id="258" name="直線コネクタ 257"/>
        <xdr:cNvCxnSpPr/>
      </xdr:nvCxnSpPr>
      <xdr:spPr>
        <a:xfrm>
          <a:off x="13004800" y="951484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11430</xdr:rowOff>
    </xdr:from>
    <xdr:to>
      <xdr:col>69</xdr:col>
      <xdr:colOff>142875</xdr:colOff>
      <xdr:row>57</xdr:row>
      <xdr:rowOff>113030</xdr:rowOff>
    </xdr:to>
    <xdr:sp macro="" textlink="">
      <xdr:nvSpPr>
        <xdr:cNvPr id="259" name="フローチャート: 判断 258"/>
        <xdr:cNvSpPr/>
      </xdr:nvSpPr>
      <xdr:spPr>
        <a:xfrm>
          <a:off x="13843000" y="9784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97807</xdr:rowOff>
    </xdr:from>
    <xdr:ext cx="762000" cy="259045"/>
    <xdr:sp macro="" textlink="">
      <xdr:nvSpPr>
        <xdr:cNvPr id="260" name="テキスト ボックス 259"/>
        <xdr:cNvSpPr txBox="1"/>
      </xdr:nvSpPr>
      <xdr:spPr>
        <a:xfrm>
          <a:off x="13512800" y="9870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3810</xdr:rowOff>
    </xdr:from>
    <xdr:to>
      <xdr:col>65</xdr:col>
      <xdr:colOff>53975</xdr:colOff>
      <xdr:row>57</xdr:row>
      <xdr:rowOff>105410</xdr:rowOff>
    </xdr:to>
    <xdr:sp macro="" textlink="">
      <xdr:nvSpPr>
        <xdr:cNvPr id="261" name="フローチャート: 判断 260"/>
        <xdr:cNvSpPr/>
      </xdr:nvSpPr>
      <xdr:spPr>
        <a:xfrm>
          <a:off x="12954000" y="9776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90187</xdr:rowOff>
    </xdr:from>
    <xdr:ext cx="762000" cy="259045"/>
    <xdr:sp macro="" textlink="">
      <xdr:nvSpPr>
        <xdr:cNvPr id="262" name="テキスト ボックス 261"/>
        <xdr:cNvSpPr txBox="1"/>
      </xdr:nvSpPr>
      <xdr:spPr>
        <a:xfrm>
          <a:off x="12623800" y="9862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30480</xdr:rowOff>
    </xdr:from>
    <xdr:to>
      <xdr:col>82</xdr:col>
      <xdr:colOff>158750</xdr:colOff>
      <xdr:row>56</xdr:row>
      <xdr:rowOff>132080</xdr:rowOff>
    </xdr:to>
    <xdr:sp macro="" textlink="">
      <xdr:nvSpPr>
        <xdr:cNvPr id="268" name="楕円 267"/>
        <xdr:cNvSpPr/>
      </xdr:nvSpPr>
      <xdr:spPr>
        <a:xfrm>
          <a:off x="16459200" y="963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55</xdr:row>
      <xdr:rowOff>47007</xdr:rowOff>
    </xdr:from>
    <xdr:ext cx="762000" cy="259045"/>
    <xdr:sp macro="" textlink="">
      <xdr:nvSpPr>
        <xdr:cNvPr id="269" name="その他該当値テキスト"/>
        <xdr:cNvSpPr txBox="1"/>
      </xdr:nvSpPr>
      <xdr:spPr>
        <a:xfrm>
          <a:off x="16598900" y="9476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15240</xdr:rowOff>
    </xdr:from>
    <xdr:to>
      <xdr:col>78</xdr:col>
      <xdr:colOff>120650</xdr:colOff>
      <xdr:row>56</xdr:row>
      <xdr:rowOff>116840</xdr:rowOff>
    </xdr:to>
    <xdr:sp macro="" textlink="">
      <xdr:nvSpPr>
        <xdr:cNvPr id="270" name="楕円 269"/>
        <xdr:cNvSpPr/>
      </xdr:nvSpPr>
      <xdr:spPr>
        <a:xfrm>
          <a:off x="15621000" y="9616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127017</xdr:rowOff>
    </xdr:from>
    <xdr:ext cx="736600" cy="259045"/>
    <xdr:sp macro="" textlink="">
      <xdr:nvSpPr>
        <xdr:cNvPr id="271" name="テキスト ボックス 270"/>
        <xdr:cNvSpPr txBox="1"/>
      </xdr:nvSpPr>
      <xdr:spPr>
        <a:xfrm>
          <a:off x="15290800" y="938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22860</xdr:rowOff>
    </xdr:from>
    <xdr:to>
      <xdr:col>74</xdr:col>
      <xdr:colOff>31750</xdr:colOff>
      <xdr:row>56</xdr:row>
      <xdr:rowOff>124460</xdr:rowOff>
    </xdr:to>
    <xdr:sp macro="" textlink="">
      <xdr:nvSpPr>
        <xdr:cNvPr id="272" name="楕円 271"/>
        <xdr:cNvSpPr/>
      </xdr:nvSpPr>
      <xdr:spPr>
        <a:xfrm>
          <a:off x="14732000" y="9624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134637</xdr:rowOff>
    </xdr:from>
    <xdr:ext cx="762000" cy="259045"/>
    <xdr:sp macro="" textlink="">
      <xdr:nvSpPr>
        <xdr:cNvPr id="273" name="テキスト ボックス 272"/>
        <xdr:cNvSpPr txBox="1"/>
      </xdr:nvSpPr>
      <xdr:spPr>
        <a:xfrm>
          <a:off x="14401800" y="939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110490</xdr:rowOff>
    </xdr:from>
    <xdr:to>
      <xdr:col>69</xdr:col>
      <xdr:colOff>142875</xdr:colOff>
      <xdr:row>56</xdr:row>
      <xdr:rowOff>40640</xdr:rowOff>
    </xdr:to>
    <xdr:sp macro="" textlink="">
      <xdr:nvSpPr>
        <xdr:cNvPr id="274" name="楕円 273"/>
        <xdr:cNvSpPr/>
      </xdr:nvSpPr>
      <xdr:spPr>
        <a:xfrm>
          <a:off x="13843000" y="9540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50817</xdr:rowOff>
    </xdr:from>
    <xdr:ext cx="762000" cy="259045"/>
    <xdr:sp macro="" textlink="">
      <xdr:nvSpPr>
        <xdr:cNvPr id="275" name="テキスト ボックス 274"/>
        <xdr:cNvSpPr txBox="1"/>
      </xdr:nvSpPr>
      <xdr:spPr>
        <a:xfrm>
          <a:off x="13512800" y="9309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34290</xdr:rowOff>
    </xdr:from>
    <xdr:to>
      <xdr:col>65</xdr:col>
      <xdr:colOff>53975</xdr:colOff>
      <xdr:row>55</xdr:row>
      <xdr:rowOff>135890</xdr:rowOff>
    </xdr:to>
    <xdr:sp macro="" textlink="">
      <xdr:nvSpPr>
        <xdr:cNvPr id="276" name="楕円 275"/>
        <xdr:cNvSpPr/>
      </xdr:nvSpPr>
      <xdr:spPr>
        <a:xfrm>
          <a:off x="12954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146067</xdr:rowOff>
    </xdr:from>
    <xdr:ext cx="762000" cy="259045"/>
    <xdr:sp macro="" textlink="">
      <xdr:nvSpPr>
        <xdr:cNvPr id="277" name="テキスト ボックス 276"/>
        <xdr:cNvSpPr txBox="1"/>
      </xdr:nvSpPr>
      <xdr:spPr>
        <a:xfrm>
          <a:off x="12623800" y="923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各地区、及び各種団体、学校関連の補助金は経常的経費であり、各種補助金関係の一定の見直しは完了しており削減は難しい状況である。</a:t>
          </a:r>
        </a:p>
        <a:p>
          <a:r>
            <a:rPr kumimoji="1" lang="ja-JP" altLang="en-US" sz="1200">
              <a:latin typeface="ＭＳ Ｐゴシック" panose="020B0600070205080204" pitchFamily="50" charset="-128"/>
              <a:ea typeface="ＭＳ Ｐゴシック" panose="020B0600070205080204" pitchFamily="50" charset="-128"/>
            </a:rPr>
            <a:t>令和</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年度は、コロナウイルス感染防止対策で臨時的な補助費は増えたが、一般財源の経常的な補助費の減少により前年度比で</a:t>
          </a:r>
          <a:r>
            <a:rPr kumimoji="1" lang="en-US" altLang="ja-JP" sz="1200">
              <a:latin typeface="ＭＳ Ｐゴシック" panose="020B0600070205080204" pitchFamily="50" charset="-128"/>
              <a:ea typeface="ＭＳ Ｐゴシック" panose="020B0600070205080204" pitchFamily="50" charset="-128"/>
            </a:rPr>
            <a:t>3.3</a:t>
          </a:r>
          <a:r>
            <a:rPr kumimoji="1" lang="ja-JP" altLang="en-US" sz="1200">
              <a:latin typeface="ＭＳ Ｐゴシック" panose="020B0600070205080204" pitchFamily="50" charset="-128"/>
              <a:ea typeface="ＭＳ Ｐゴシック" panose="020B0600070205080204" pitchFamily="50" charset="-128"/>
            </a:rPr>
            <a:t>ポイント減少した。</a:t>
          </a:r>
        </a:p>
        <a:p>
          <a:r>
            <a:rPr kumimoji="1" lang="ja-JP" altLang="en-US" sz="1200">
              <a:latin typeface="ＭＳ Ｐゴシック" panose="020B0600070205080204" pitchFamily="50" charset="-128"/>
              <a:ea typeface="ＭＳ Ｐゴシック" panose="020B0600070205080204" pitchFamily="50" charset="-128"/>
            </a:rPr>
            <a:t>今後も補助金等の見直しや統合、廃止は継続的に実施していく。</a:t>
          </a:r>
        </a:p>
      </xdr:txBody>
    </xdr:sp>
    <xdr:clientData/>
  </xdr:twoCellAnchor>
  <xdr:oneCellAnchor>
    <xdr:from>
      <xdr:col>62</xdr:col>
      <xdr:colOff>6350</xdr:colOff>
      <xdr:row>29</xdr:row>
      <xdr:rowOff>107950</xdr:rowOff>
    </xdr:from>
    <xdr:ext cx="298543" cy="225703"/>
    <xdr:sp macro="" textlink="">
      <xdr:nvSpPr>
        <xdr:cNvPr id="289" name="テキスト ボックス 288"/>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67564</xdr:rowOff>
    </xdr:from>
    <xdr:to>
      <xdr:col>82</xdr:col>
      <xdr:colOff>107950</xdr:colOff>
      <xdr:row>40</xdr:row>
      <xdr:rowOff>154432</xdr:rowOff>
    </xdr:to>
    <xdr:cxnSp macro="">
      <xdr:nvCxnSpPr>
        <xdr:cNvPr id="302" name="直線コネクタ 301"/>
        <xdr:cNvCxnSpPr/>
      </xdr:nvCxnSpPr>
      <xdr:spPr>
        <a:xfrm flipV="1">
          <a:off x="16510000" y="5896864"/>
          <a:ext cx="0" cy="11155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126509</xdr:rowOff>
    </xdr:from>
    <xdr:ext cx="762000" cy="259045"/>
    <xdr:sp macro="" textlink="">
      <xdr:nvSpPr>
        <xdr:cNvPr id="303" name="補助費等最小値テキスト"/>
        <xdr:cNvSpPr txBox="1"/>
      </xdr:nvSpPr>
      <xdr:spPr>
        <a:xfrm>
          <a:off x="16598900" y="698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154432</xdr:rowOff>
    </xdr:from>
    <xdr:to>
      <xdr:col>82</xdr:col>
      <xdr:colOff>196850</xdr:colOff>
      <xdr:row>40</xdr:row>
      <xdr:rowOff>154432</xdr:rowOff>
    </xdr:to>
    <xdr:cxnSp macro="">
      <xdr:nvCxnSpPr>
        <xdr:cNvPr id="304" name="直線コネクタ 303"/>
        <xdr:cNvCxnSpPr/>
      </xdr:nvCxnSpPr>
      <xdr:spPr>
        <a:xfrm>
          <a:off x="16421100" y="70124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153941</xdr:rowOff>
    </xdr:from>
    <xdr:ext cx="762000" cy="259045"/>
    <xdr:sp macro="" textlink="">
      <xdr:nvSpPr>
        <xdr:cNvPr id="305" name="補助費等最大値テキスト"/>
        <xdr:cNvSpPr txBox="1"/>
      </xdr:nvSpPr>
      <xdr:spPr>
        <a:xfrm>
          <a:off x="16598900" y="5640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67564</xdr:rowOff>
    </xdr:from>
    <xdr:to>
      <xdr:col>82</xdr:col>
      <xdr:colOff>196850</xdr:colOff>
      <xdr:row>34</xdr:row>
      <xdr:rowOff>67564</xdr:rowOff>
    </xdr:to>
    <xdr:cxnSp macro="">
      <xdr:nvCxnSpPr>
        <xdr:cNvPr id="306" name="直線コネクタ 305"/>
        <xdr:cNvCxnSpPr/>
      </xdr:nvCxnSpPr>
      <xdr:spPr>
        <a:xfrm>
          <a:off x="16421100" y="5896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51562</xdr:rowOff>
    </xdr:from>
    <xdr:to>
      <xdr:col>82</xdr:col>
      <xdr:colOff>107950</xdr:colOff>
      <xdr:row>38</xdr:row>
      <xdr:rowOff>30988</xdr:rowOff>
    </xdr:to>
    <xdr:cxnSp macro="">
      <xdr:nvCxnSpPr>
        <xdr:cNvPr id="307" name="直線コネクタ 306"/>
        <xdr:cNvCxnSpPr/>
      </xdr:nvCxnSpPr>
      <xdr:spPr>
        <a:xfrm flipV="1">
          <a:off x="15671800" y="6395212"/>
          <a:ext cx="8382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08"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09" name="フローチャート: 判断 308"/>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8128</xdr:rowOff>
    </xdr:from>
    <xdr:to>
      <xdr:col>78</xdr:col>
      <xdr:colOff>69850</xdr:colOff>
      <xdr:row>38</xdr:row>
      <xdr:rowOff>30988</xdr:rowOff>
    </xdr:to>
    <xdr:cxnSp macro="">
      <xdr:nvCxnSpPr>
        <xdr:cNvPr id="310" name="直線コネクタ 309"/>
        <xdr:cNvCxnSpPr/>
      </xdr:nvCxnSpPr>
      <xdr:spPr>
        <a:xfrm>
          <a:off x="14782800" y="6523228"/>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163068</xdr:rowOff>
    </xdr:from>
    <xdr:to>
      <xdr:col>78</xdr:col>
      <xdr:colOff>120650</xdr:colOff>
      <xdr:row>37</xdr:row>
      <xdr:rowOff>93218</xdr:rowOff>
    </xdr:to>
    <xdr:sp macro="" textlink="">
      <xdr:nvSpPr>
        <xdr:cNvPr id="311" name="フローチャート: 判断 310"/>
        <xdr:cNvSpPr/>
      </xdr:nvSpPr>
      <xdr:spPr>
        <a:xfrm>
          <a:off x="15621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103395</xdr:rowOff>
    </xdr:from>
    <xdr:ext cx="736600" cy="259045"/>
    <xdr:sp macro="" textlink="">
      <xdr:nvSpPr>
        <xdr:cNvPr id="312" name="テキスト ボックス 311"/>
        <xdr:cNvSpPr txBox="1"/>
      </xdr:nvSpPr>
      <xdr:spPr>
        <a:xfrm>
          <a:off x="15290800" y="61041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8128</xdr:rowOff>
    </xdr:from>
    <xdr:to>
      <xdr:col>73</xdr:col>
      <xdr:colOff>180975</xdr:colOff>
      <xdr:row>38</xdr:row>
      <xdr:rowOff>21844</xdr:rowOff>
    </xdr:to>
    <xdr:cxnSp macro="">
      <xdr:nvCxnSpPr>
        <xdr:cNvPr id="313" name="直線コネクタ 312"/>
        <xdr:cNvCxnSpPr/>
      </xdr:nvCxnSpPr>
      <xdr:spPr>
        <a:xfrm flipV="1">
          <a:off x="13893800" y="65232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135636</xdr:rowOff>
    </xdr:from>
    <xdr:to>
      <xdr:col>74</xdr:col>
      <xdr:colOff>31750</xdr:colOff>
      <xdr:row>37</xdr:row>
      <xdr:rowOff>65786</xdr:rowOff>
    </xdr:to>
    <xdr:sp macro="" textlink="">
      <xdr:nvSpPr>
        <xdr:cNvPr id="314" name="フローチャート: 判断 313"/>
        <xdr:cNvSpPr/>
      </xdr:nvSpPr>
      <xdr:spPr>
        <a:xfrm>
          <a:off x="14732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75963</xdr:rowOff>
    </xdr:from>
    <xdr:ext cx="762000" cy="259045"/>
    <xdr:sp macro="" textlink="">
      <xdr:nvSpPr>
        <xdr:cNvPr id="315" name="テキスト ボックス 314"/>
        <xdr:cNvSpPr txBox="1"/>
      </xdr:nvSpPr>
      <xdr:spPr>
        <a:xfrm>
          <a:off x="14401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110998</xdr:rowOff>
    </xdr:from>
    <xdr:to>
      <xdr:col>69</xdr:col>
      <xdr:colOff>92075</xdr:colOff>
      <xdr:row>38</xdr:row>
      <xdr:rowOff>21844</xdr:rowOff>
    </xdr:to>
    <xdr:cxnSp macro="">
      <xdr:nvCxnSpPr>
        <xdr:cNvPr id="316" name="直線コネクタ 315"/>
        <xdr:cNvCxnSpPr/>
      </xdr:nvCxnSpPr>
      <xdr:spPr>
        <a:xfrm>
          <a:off x="13004800" y="6454648"/>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135636</xdr:rowOff>
    </xdr:from>
    <xdr:to>
      <xdr:col>69</xdr:col>
      <xdr:colOff>142875</xdr:colOff>
      <xdr:row>37</xdr:row>
      <xdr:rowOff>65786</xdr:rowOff>
    </xdr:to>
    <xdr:sp macro="" textlink="">
      <xdr:nvSpPr>
        <xdr:cNvPr id="317" name="フローチャート: 判断 316"/>
        <xdr:cNvSpPr/>
      </xdr:nvSpPr>
      <xdr:spPr>
        <a:xfrm>
          <a:off x="13843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75963</xdr:rowOff>
    </xdr:from>
    <xdr:ext cx="762000" cy="259045"/>
    <xdr:sp macro="" textlink="">
      <xdr:nvSpPr>
        <xdr:cNvPr id="318" name="テキスト ボックス 317"/>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131064</xdr:rowOff>
    </xdr:from>
    <xdr:to>
      <xdr:col>65</xdr:col>
      <xdr:colOff>53975</xdr:colOff>
      <xdr:row>37</xdr:row>
      <xdr:rowOff>61214</xdr:rowOff>
    </xdr:to>
    <xdr:sp macro="" textlink="">
      <xdr:nvSpPr>
        <xdr:cNvPr id="319" name="フローチャート: 判断 318"/>
        <xdr:cNvSpPr/>
      </xdr:nvSpPr>
      <xdr:spPr>
        <a:xfrm>
          <a:off x="12954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71391</xdr:rowOff>
    </xdr:from>
    <xdr:ext cx="762000" cy="259045"/>
    <xdr:sp macro="" textlink="">
      <xdr:nvSpPr>
        <xdr:cNvPr id="320" name="テキスト ボックス 319"/>
        <xdr:cNvSpPr txBox="1"/>
      </xdr:nvSpPr>
      <xdr:spPr>
        <a:xfrm>
          <a:off x="12623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762</xdr:rowOff>
    </xdr:from>
    <xdr:to>
      <xdr:col>82</xdr:col>
      <xdr:colOff>158750</xdr:colOff>
      <xdr:row>37</xdr:row>
      <xdr:rowOff>102362</xdr:rowOff>
    </xdr:to>
    <xdr:sp macro="" textlink="">
      <xdr:nvSpPr>
        <xdr:cNvPr id="326" name="楕円 325"/>
        <xdr:cNvSpPr/>
      </xdr:nvSpPr>
      <xdr:spPr>
        <a:xfrm>
          <a:off x="164592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144289</xdr:rowOff>
    </xdr:from>
    <xdr:ext cx="762000" cy="259045"/>
    <xdr:sp macro="" textlink="">
      <xdr:nvSpPr>
        <xdr:cNvPr id="327" name="補助費等該当値テキスト"/>
        <xdr:cNvSpPr txBox="1"/>
      </xdr:nvSpPr>
      <xdr:spPr>
        <a:xfrm>
          <a:off x="165989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151638</xdr:rowOff>
    </xdr:from>
    <xdr:to>
      <xdr:col>78</xdr:col>
      <xdr:colOff>120650</xdr:colOff>
      <xdr:row>38</xdr:row>
      <xdr:rowOff>81788</xdr:rowOff>
    </xdr:to>
    <xdr:sp macro="" textlink="">
      <xdr:nvSpPr>
        <xdr:cNvPr id="328" name="楕円 327"/>
        <xdr:cNvSpPr/>
      </xdr:nvSpPr>
      <xdr:spPr>
        <a:xfrm>
          <a:off x="15621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66565</xdr:rowOff>
    </xdr:from>
    <xdr:ext cx="736600" cy="259045"/>
    <xdr:sp macro="" textlink="">
      <xdr:nvSpPr>
        <xdr:cNvPr id="329" name="テキスト ボックス 328"/>
        <xdr:cNvSpPr txBox="1"/>
      </xdr:nvSpPr>
      <xdr:spPr>
        <a:xfrm>
          <a:off x="15290800" y="65816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128778</xdr:rowOff>
    </xdr:from>
    <xdr:to>
      <xdr:col>74</xdr:col>
      <xdr:colOff>31750</xdr:colOff>
      <xdr:row>38</xdr:row>
      <xdr:rowOff>58928</xdr:rowOff>
    </xdr:to>
    <xdr:sp macro="" textlink="">
      <xdr:nvSpPr>
        <xdr:cNvPr id="330" name="楕円 329"/>
        <xdr:cNvSpPr/>
      </xdr:nvSpPr>
      <xdr:spPr>
        <a:xfrm>
          <a:off x="14732000" y="6472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43705</xdr:rowOff>
    </xdr:from>
    <xdr:ext cx="762000" cy="259045"/>
    <xdr:sp macro="" textlink="">
      <xdr:nvSpPr>
        <xdr:cNvPr id="331" name="テキスト ボックス 330"/>
        <xdr:cNvSpPr txBox="1"/>
      </xdr:nvSpPr>
      <xdr:spPr>
        <a:xfrm>
          <a:off x="14401800" y="655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142494</xdr:rowOff>
    </xdr:from>
    <xdr:to>
      <xdr:col>69</xdr:col>
      <xdr:colOff>142875</xdr:colOff>
      <xdr:row>38</xdr:row>
      <xdr:rowOff>72644</xdr:rowOff>
    </xdr:to>
    <xdr:sp macro="" textlink="">
      <xdr:nvSpPr>
        <xdr:cNvPr id="332" name="楕円 331"/>
        <xdr:cNvSpPr/>
      </xdr:nvSpPr>
      <xdr:spPr>
        <a:xfrm>
          <a:off x="13843000" y="648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57421</xdr:rowOff>
    </xdr:from>
    <xdr:ext cx="762000" cy="259045"/>
    <xdr:sp macro="" textlink="">
      <xdr:nvSpPr>
        <xdr:cNvPr id="333" name="テキスト ボックス 332"/>
        <xdr:cNvSpPr txBox="1"/>
      </xdr:nvSpPr>
      <xdr:spPr>
        <a:xfrm>
          <a:off x="13512800" y="6572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60198</xdr:rowOff>
    </xdr:from>
    <xdr:to>
      <xdr:col>65</xdr:col>
      <xdr:colOff>53975</xdr:colOff>
      <xdr:row>37</xdr:row>
      <xdr:rowOff>161798</xdr:rowOff>
    </xdr:to>
    <xdr:sp macro="" textlink="">
      <xdr:nvSpPr>
        <xdr:cNvPr id="334" name="楕円 333"/>
        <xdr:cNvSpPr/>
      </xdr:nvSpPr>
      <xdr:spPr>
        <a:xfrm>
          <a:off x="12954000" y="6403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146575</xdr:rowOff>
    </xdr:from>
    <xdr:ext cx="762000" cy="259045"/>
    <xdr:sp macro="" textlink="">
      <xdr:nvSpPr>
        <xdr:cNvPr id="335" name="テキスト ボックス 334"/>
        <xdr:cNvSpPr txBox="1"/>
      </xdr:nvSpPr>
      <xdr:spPr>
        <a:xfrm>
          <a:off x="12623800" y="6490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類似団体平均値を下回っており、比較的上位に位置している。</a:t>
          </a:r>
        </a:p>
        <a:p>
          <a:r>
            <a:rPr kumimoji="1" lang="ja-JP" altLang="en-US" sz="1300">
              <a:latin typeface="ＭＳ Ｐゴシック" panose="020B0600070205080204" pitchFamily="50" charset="-128"/>
              <a:ea typeface="ＭＳ Ｐゴシック" panose="020B0600070205080204" pitchFamily="50" charset="-128"/>
            </a:rPr>
            <a:t>以前の主要事業に係る町債の償還額のピークを経過し、減少傾向となっている。今後、道路新設工事、公共施設改装工事、小・中学校増築工事等の大型事業予定があるが、補助金、交付金等の財源確保に努めるが、地方債の発行は必要となる為、一時的ではあるが将来的に公債費が増加する可能性がある。</a:t>
          </a:r>
        </a:p>
      </xdr:txBody>
    </xdr:sp>
    <xdr:clientData/>
  </xdr:twoCellAnchor>
  <xdr:oneCellAnchor>
    <xdr:from>
      <xdr:col>3</xdr:col>
      <xdr:colOff>123825</xdr:colOff>
      <xdr:row>69</xdr:row>
      <xdr:rowOff>107950</xdr:rowOff>
    </xdr:from>
    <xdr:ext cx="298543" cy="225703"/>
    <xdr:sp macro="" textlink="">
      <xdr:nvSpPr>
        <xdr:cNvPr id="347" name="テキスト ボックス 346"/>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104140</xdr:rowOff>
    </xdr:from>
    <xdr:to>
      <xdr:col>24</xdr:col>
      <xdr:colOff>25400</xdr:colOff>
      <xdr:row>80</xdr:row>
      <xdr:rowOff>35561</xdr:rowOff>
    </xdr:to>
    <xdr:cxnSp macro="">
      <xdr:nvCxnSpPr>
        <xdr:cNvPr id="360" name="直線コネクタ 359"/>
        <xdr:cNvCxnSpPr/>
      </xdr:nvCxnSpPr>
      <xdr:spPr>
        <a:xfrm flipV="1">
          <a:off x="4826000" y="12791440"/>
          <a:ext cx="0" cy="9601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7638</xdr:rowOff>
    </xdr:from>
    <xdr:ext cx="762000" cy="259045"/>
    <xdr:sp macro="" textlink="">
      <xdr:nvSpPr>
        <xdr:cNvPr id="361" name="公債費最小値テキスト"/>
        <xdr:cNvSpPr txBox="1"/>
      </xdr:nvSpPr>
      <xdr:spPr>
        <a:xfrm>
          <a:off x="4914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35561</xdr:rowOff>
    </xdr:from>
    <xdr:to>
      <xdr:col>24</xdr:col>
      <xdr:colOff>114300</xdr:colOff>
      <xdr:row>80</xdr:row>
      <xdr:rowOff>35561</xdr:rowOff>
    </xdr:to>
    <xdr:cxnSp macro="">
      <xdr:nvCxnSpPr>
        <xdr:cNvPr id="362" name="直線コネクタ 361"/>
        <xdr:cNvCxnSpPr/>
      </xdr:nvCxnSpPr>
      <xdr:spPr>
        <a:xfrm>
          <a:off x="4737100" y="137515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19067</xdr:rowOff>
    </xdr:from>
    <xdr:ext cx="762000" cy="259045"/>
    <xdr:sp macro="" textlink="">
      <xdr:nvSpPr>
        <xdr:cNvPr id="363" name="公債費最大値テキスト"/>
        <xdr:cNvSpPr txBox="1"/>
      </xdr:nvSpPr>
      <xdr:spPr>
        <a:xfrm>
          <a:off x="4914900" y="1253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104140</xdr:rowOff>
    </xdr:from>
    <xdr:to>
      <xdr:col>24</xdr:col>
      <xdr:colOff>114300</xdr:colOff>
      <xdr:row>74</xdr:row>
      <xdr:rowOff>104140</xdr:rowOff>
    </xdr:to>
    <xdr:cxnSp macro="">
      <xdr:nvCxnSpPr>
        <xdr:cNvPr id="364" name="直線コネクタ 363"/>
        <xdr:cNvCxnSpPr/>
      </xdr:nvCxnSpPr>
      <xdr:spPr>
        <a:xfrm>
          <a:off x="4737100" y="12791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138430</xdr:rowOff>
    </xdr:from>
    <xdr:to>
      <xdr:col>24</xdr:col>
      <xdr:colOff>25400</xdr:colOff>
      <xdr:row>75</xdr:row>
      <xdr:rowOff>147574</xdr:rowOff>
    </xdr:to>
    <xdr:cxnSp macro="">
      <xdr:nvCxnSpPr>
        <xdr:cNvPr id="365" name="直線コネクタ 364"/>
        <xdr:cNvCxnSpPr/>
      </xdr:nvCxnSpPr>
      <xdr:spPr>
        <a:xfrm>
          <a:off x="3987800" y="12997180"/>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84853</xdr:rowOff>
    </xdr:from>
    <xdr:ext cx="762000" cy="259045"/>
    <xdr:sp macro="" textlink="">
      <xdr:nvSpPr>
        <xdr:cNvPr id="366" name="公債費平均値テキスト"/>
        <xdr:cNvSpPr txBox="1"/>
      </xdr:nvSpPr>
      <xdr:spPr>
        <a:xfrm>
          <a:off x="4914900" y="13115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112776</xdr:rowOff>
    </xdr:from>
    <xdr:to>
      <xdr:col>24</xdr:col>
      <xdr:colOff>76200</xdr:colOff>
      <xdr:row>77</xdr:row>
      <xdr:rowOff>42926</xdr:rowOff>
    </xdr:to>
    <xdr:sp macro="" textlink="">
      <xdr:nvSpPr>
        <xdr:cNvPr id="367" name="フローチャート: 判断 366"/>
        <xdr:cNvSpPr/>
      </xdr:nvSpPr>
      <xdr:spPr>
        <a:xfrm>
          <a:off x="4775200" y="13142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138430</xdr:rowOff>
    </xdr:from>
    <xdr:to>
      <xdr:col>19</xdr:col>
      <xdr:colOff>187325</xdr:colOff>
      <xdr:row>75</xdr:row>
      <xdr:rowOff>138430</xdr:rowOff>
    </xdr:to>
    <xdr:cxnSp macro="">
      <xdr:nvCxnSpPr>
        <xdr:cNvPr id="368" name="直線コネクタ 367"/>
        <xdr:cNvCxnSpPr/>
      </xdr:nvCxnSpPr>
      <xdr:spPr>
        <a:xfrm>
          <a:off x="3098800" y="1299718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23622</xdr:rowOff>
    </xdr:from>
    <xdr:to>
      <xdr:col>20</xdr:col>
      <xdr:colOff>38100</xdr:colOff>
      <xdr:row>77</xdr:row>
      <xdr:rowOff>125222</xdr:rowOff>
    </xdr:to>
    <xdr:sp macro="" textlink="">
      <xdr:nvSpPr>
        <xdr:cNvPr id="369" name="フローチャート: 判断 368"/>
        <xdr:cNvSpPr/>
      </xdr:nvSpPr>
      <xdr:spPr>
        <a:xfrm>
          <a:off x="3937000" y="13225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109999</xdr:rowOff>
    </xdr:from>
    <xdr:ext cx="736600" cy="259045"/>
    <xdr:sp macro="" textlink="">
      <xdr:nvSpPr>
        <xdr:cNvPr id="370" name="テキスト ボックス 369"/>
        <xdr:cNvSpPr txBox="1"/>
      </xdr:nvSpPr>
      <xdr:spPr>
        <a:xfrm>
          <a:off x="3606800" y="13311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138430</xdr:rowOff>
    </xdr:from>
    <xdr:to>
      <xdr:col>15</xdr:col>
      <xdr:colOff>98425</xdr:colOff>
      <xdr:row>76</xdr:row>
      <xdr:rowOff>3556</xdr:rowOff>
    </xdr:to>
    <xdr:cxnSp macro="">
      <xdr:nvCxnSpPr>
        <xdr:cNvPr id="371" name="直線コネクタ 370"/>
        <xdr:cNvCxnSpPr/>
      </xdr:nvCxnSpPr>
      <xdr:spPr>
        <a:xfrm flipV="1">
          <a:off x="2209800" y="129971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37337</xdr:rowOff>
    </xdr:from>
    <xdr:to>
      <xdr:col>15</xdr:col>
      <xdr:colOff>149225</xdr:colOff>
      <xdr:row>77</xdr:row>
      <xdr:rowOff>138937</xdr:rowOff>
    </xdr:to>
    <xdr:sp macro="" textlink="">
      <xdr:nvSpPr>
        <xdr:cNvPr id="372" name="フローチャート: 判断 371"/>
        <xdr:cNvSpPr/>
      </xdr:nvSpPr>
      <xdr:spPr>
        <a:xfrm>
          <a:off x="3048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123714</xdr:rowOff>
    </xdr:from>
    <xdr:ext cx="762000" cy="259045"/>
    <xdr:sp macro="" textlink="">
      <xdr:nvSpPr>
        <xdr:cNvPr id="373" name="テキスト ボックス 372"/>
        <xdr:cNvSpPr txBox="1"/>
      </xdr:nvSpPr>
      <xdr:spPr>
        <a:xfrm>
          <a:off x="2717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xdr:rowOff>
    </xdr:from>
    <xdr:to>
      <xdr:col>11</xdr:col>
      <xdr:colOff>9525</xdr:colOff>
      <xdr:row>76</xdr:row>
      <xdr:rowOff>3556</xdr:rowOff>
    </xdr:to>
    <xdr:cxnSp macro="">
      <xdr:nvCxnSpPr>
        <xdr:cNvPr id="374" name="直線コネクタ 373"/>
        <xdr:cNvCxnSpPr/>
      </xdr:nvCxnSpPr>
      <xdr:spPr>
        <a:xfrm>
          <a:off x="1320800" y="1303375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32765</xdr:rowOff>
    </xdr:from>
    <xdr:to>
      <xdr:col>11</xdr:col>
      <xdr:colOff>60325</xdr:colOff>
      <xdr:row>77</xdr:row>
      <xdr:rowOff>134365</xdr:rowOff>
    </xdr:to>
    <xdr:sp macro="" textlink="">
      <xdr:nvSpPr>
        <xdr:cNvPr id="375" name="フローチャート: 判断 374"/>
        <xdr:cNvSpPr/>
      </xdr:nvSpPr>
      <xdr:spPr>
        <a:xfrm>
          <a:off x="21590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119142</xdr:rowOff>
    </xdr:from>
    <xdr:ext cx="762000" cy="259045"/>
    <xdr:sp macro="" textlink="">
      <xdr:nvSpPr>
        <xdr:cNvPr id="376" name="テキスト ボックス 375"/>
        <xdr:cNvSpPr txBox="1"/>
      </xdr:nvSpPr>
      <xdr:spPr>
        <a:xfrm>
          <a:off x="1828800" y="13320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77" name="フローチャート: 判断 376"/>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78" name="テキスト ボックス 377"/>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96774</xdr:rowOff>
    </xdr:from>
    <xdr:to>
      <xdr:col>24</xdr:col>
      <xdr:colOff>76200</xdr:colOff>
      <xdr:row>76</xdr:row>
      <xdr:rowOff>26924</xdr:rowOff>
    </xdr:to>
    <xdr:sp macro="" textlink="">
      <xdr:nvSpPr>
        <xdr:cNvPr id="384" name="楕円 383"/>
        <xdr:cNvSpPr/>
      </xdr:nvSpPr>
      <xdr:spPr>
        <a:xfrm>
          <a:off x="47752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113301</xdr:rowOff>
    </xdr:from>
    <xdr:ext cx="762000" cy="259045"/>
    <xdr:sp macro="" textlink="">
      <xdr:nvSpPr>
        <xdr:cNvPr id="385" name="公債費該当値テキスト"/>
        <xdr:cNvSpPr txBox="1"/>
      </xdr:nvSpPr>
      <xdr:spPr>
        <a:xfrm>
          <a:off x="4914900" y="12800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87630</xdr:rowOff>
    </xdr:from>
    <xdr:to>
      <xdr:col>20</xdr:col>
      <xdr:colOff>38100</xdr:colOff>
      <xdr:row>76</xdr:row>
      <xdr:rowOff>17780</xdr:rowOff>
    </xdr:to>
    <xdr:sp macro="" textlink="">
      <xdr:nvSpPr>
        <xdr:cNvPr id="386" name="楕円 385"/>
        <xdr:cNvSpPr/>
      </xdr:nvSpPr>
      <xdr:spPr>
        <a:xfrm>
          <a:off x="3937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27957</xdr:rowOff>
    </xdr:from>
    <xdr:ext cx="736600" cy="259045"/>
    <xdr:sp macro="" textlink="">
      <xdr:nvSpPr>
        <xdr:cNvPr id="387" name="テキスト ボックス 386"/>
        <xdr:cNvSpPr txBox="1"/>
      </xdr:nvSpPr>
      <xdr:spPr>
        <a:xfrm>
          <a:off x="3606800" y="12715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87630</xdr:rowOff>
    </xdr:from>
    <xdr:to>
      <xdr:col>15</xdr:col>
      <xdr:colOff>149225</xdr:colOff>
      <xdr:row>76</xdr:row>
      <xdr:rowOff>17780</xdr:rowOff>
    </xdr:to>
    <xdr:sp macro="" textlink="">
      <xdr:nvSpPr>
        <xdr:cNvPr id="388" name="楕円 387"/>
        <xdr:cNvSpPr/>
      </xdr:nvSpPr>
      <xdr:spPr>
        <a:xfrm>
          <a:off x="3048000" y="1294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27957</xdr:rowOff>
    </xdr:from>
    <xdr:ext cx="762000" cy="259045"/>
    <xdr:sp macro="" textlink="">
      <xdr:nvSpPr>
        <xdr:cNvPr id="389" name="テキスト ボックス 388"/>
        <xdr:cNvSpPr txBox="1"/>
      </xdr:nvSpPr>
      <xdr:spPr>
        <a:xfrm>
          <a:off x="2717800" y="12715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124206</xdr:rowOff>
    </xdr:from>
    <xdr:to>
      <xdr:col>11</xdr:col>
      <xdr:colOff>60325</xdr:colOff>
      <xdr:row>76</xdr:row>
      <xdr:rowOff>54356</xdr:rowOff>
    </xdr:to>
    <xdr:sp macro="" textlink="">
      <xdr:nvSpPr>
        <xdr:cNvPr id="390" name="楕円 389"/>
        <xdr:cNvSpPr/>
      </xdr:nvSpPr>
      <xdr:spPr>
        <a:xfrm>
          <a:off x="2159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64533</xdr:rowOff>
    </xdr:from>
    <xdr:ext cx="762000" cy="259045"/>
    <xdr:sp macro="" textlink="">
      <xdr:nvSpPr>
        <xdr:cNvPr id="391" name="テキスト ボックス 390"/>
        <xdr:cNvSpPr txBox="1"/>
      </xdr:nvSpPr>
      <xdr:spPr>
        <a:xfrm>
          <a:off x="1828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124206</xdr:rowOff>
    </xdr:from>
    <xdr:to>
      <xdr:col>6</xdr:col>
      <xdr:colOff>171450</xdr:colOff>
      <xdr:row>76</xdr:row>
      <xdr:rowOff>54356</xdr:rowOff>
    </xdr:to>
    <xdr:sp macro="" textlink="">
      <xdr:nvSpPr>
        <xdr:cNvPr id="392" name="楕円 391"/>
        <xdr:cNvSpPr/>
      </xdr:nvSpPr>
      <xdr:spPr>
        <a:xfrm>
          <a:off x="1270000" y="12982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64533</xdr:rowOff>
    </xdr:from>
    <xdr:ext cx="762000" cy="259045"/>
    <xdr:sp macro="" textlink="">
      <xdr:nvSpPr>
        <xdr:cNvPr id="393" name="テキスト ボックス 392"/>
        <xdr:cNvSpPr txBox="1"/>
      </xdr:nvSpPr>
      <xdr:spPr>
        <a:xfrm>
          <a:off x="939800" y="12751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公債費以外の義務的経費である人件費、扶助費は、昨年同様、扶助費が類似団体平均値を上回っており、また、物件費、補助費等についても前年度より減少したが同様である。</a:t>
          </a:r>
        </a:p>
        <a:p>
          <a:r>
            <a:rPr kumimoji="1" lang="ja-JP" altLang="en-US" sz="1300">
              <a:latin typeface="ＭＳ Ｐゴシック" panose="020B0600070205080204" pitchFamily="50" charset="-128"/>
              <a:ea typeface="ＭＳ Ｐゴシック" panose="020B0600070205080204" pitchFamily="50" charset="-128"/>
            </a:rPr>
            <a:t>今後も、会計年度任用職員制度により人件費が増加する見込みであるが、経費内容を分析した上で必要性や適当性を充分に検討、検証し、増加とならないよう経費の削減に努める。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152146</xdr:rowOff>
    </xdr:from>
    <xdr:to>
      <xdr:col>82</xdr:col>
      <xdr:colOff>107950</xdr:colOff>
      <xdr:row>81</xdr:row>
      <xdr:rowOff>14987</xdr:rowOff>
    </xdr:to>
    <xdr:cxnSp macro="">
      <xdr:nvCxnSpPr>
        <xdr:cNvPr id="419" name="直線コネクタ 418"/>
        <xdr:cNvCxnSpPr/>
      </xdr:nvCxnSpPr>
      <xdr:spPr>
        <a:xfrm flipV="1">
          <a:off x="16510000" y="12667996"/>
          <a:ext cx="0" cy="12344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158514</xdr:rowOff>
    </xdr:from>
    <xdr:ext cx="762000" cy="259045"/>
    <xdr:sp macro="" textlink="">
      <xdr:nvSpPr>
        <xdr:cNvPr id="420" name="公債費以外最小値テキスト"/>
        <xdr:cNvSpPr txBox="1"/>
      </xdr:nvSpPr>
      <xdr:spPr>
        <a:xfrm>
          <a:off x="16598900" y="13874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14987</xdr:rowOff>
    </xdr:from>
    <xdr:to>
      <xdr:col>82</xdr:col>
      <xdr:colOff>196850</xdr:colOff>
      <xdr:row>81</xdr:row>
      <xdr:rowOff>14987</xdr:rowOff>
    </xdr:to>
    <xdr:cxnSp macro="">
      <xdr:nvCxnSpPr>
        <xdr:cNvPr id="421" name="直線コネクタ 420"/>
        <xdr:cNvCxnSpPr/>
      </xdr:nvCxnSpPr>
      <xdr:spPr>
        <a:xfrm>
          <a:off x="16421100" y="139024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67073</xdr:rowOff>
    </xdr:from>
    <xdr:ext cx="762000" cy="259045"/>
    <xdr:sp macro="" textlink="">
      <xdr:nvSpPr>
        <xdr:cNvPr id="422" name="公債費以外最大値テキスト"/>
        <xdr:cNvSpPr txBox="1"/>
      </xdr:nvSpPr>
      <xdr:spPr>
        <a:xfrm>
          <a:off x="16598900" y="12411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152146</xdr:rowOff>
    </xdr:from>
    <xdr:to>
      <xdr:col>82</xdr:col>
      <xdr:colOff>196850</xdr:colOff>
      <xdr:row>73</xdr:row>
      <xdr:rowOff>152146</xdr:rowOff>
    </xdr:to>
    <xdr:cxnSp macro="">
      <xdr:nvCxnSpPr>
        <xdr:cNvPr id="423" name="直線コネクタ 422"/>
        <xdr:cNvCxnSpPr/>
      </xdr:nvCxnSpPr>
      <xdr:spPr>
        <a:xfrm>
          <a:off x="16421100" y="126679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163576</xdr:rowOff>
    </xdr:from>
    <xdr:to>
      <xdr:col>82</xdr:col>
      <xdr:colOff>107950</xdr:colOff>
      <xdr:row>78</xdr:row>
      <xdr:rowOff>30987</xdr:rowOff>
    </xdr:to>
    <xdr:cxnSp macro="">
      <xdr:nvCxnSpPr>
        <xdr:cNvPr id="424" name="直線コネクタ 423"/>
        <xdr:cNvCxnSpPr/>
      </xdr:nvCxnSpPr>
      <xdr:spPr>
        <a:xfrm>
          <a:off x="15671800" y="13193776"/>
          <a:ext cx="838200" cy="2103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140733</xdr:rowOff>
    </xdr:from>
    <xdr:ext cx="762000" cy="259045"/>
    <xdr:sp macro="" textlink="">
      <xdr:nvSpPr>
        <xdr:cNvPr id="425" name="公債費以外平均値テキスト"/>
        <xdr:cNvSpPr txBox="1"/>
      </xdr:nvSpPr>
      <xdr:spPr>
        <a:xfrm>
          <a:off x="16598900" y="131709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124206</xdr:rowOff>
    </xdr:from>
    <xdr:to>
      <xdr:col>82</xdr:col>
      <xdr:colOff>158750</xdr:colOff>
      <xdr:row>78</xdr:row>
      <xdr:rowOff>54356</xdr:rowOff>
    </xdr:to>
    <xdr:sp macro="" textlink="">
      <xdr:nvSpPr>
        <xdr:cNvPr id="426" name="フローチャート: 判断 425"/>
        <xdr:cNvSpPr/>
      </xdr:nvSpPr>
      <xdr:spPr>
        <a:xfrm>
          <a:off x="16459200" y="133258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145287</xdr:rowOff>
    </xdr:from>
    <xdr:to>
      <xdr:col>78</xdr:col>
      <xdr:colOff>69850</xdr:colOff>
      <xdr:row>76</xdr:row>
      <xdr:rowOff>163576</xdr:rowOff>
    </xdr:to>
    <xdr:cxnSp macro="">
      <xdr:nvCxnSpPr>
        <xdr:cNvPr id="427" name="直線コネクタ 426"/>
        <xdr:cNvCxnSpPr/>
      </xdr:nvCxnSpPr>
      <xdr:spPr>
        <a:xfrm>
          <a:off x="14782800" y="13175487"/>
          <a:ext cx="8890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46482</xdr:rowOff>
    </xdr:from>
    <xdr:to>
      <xdr:col>78</xdr:col>
      <xdr:colOff>120650</xdr:colOff>
      <xdr:row>77</xdr:row>
      <xdr:rowOff>148082</xdr:rowOff>
    </xdr:to>
    <xdr:sp macro="" textlink="">
      <xdr:nvSpPr>
        <xdr:cNvPr id="428" name="フローチャート: 判断 427"/>
        <xdr:cNvSpPr/>
      </xdr:nvSpPr>
      <xdr:spPr>
        <a:xfrm>
          <a:off x="15621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132859</xdr:rowOff>
    </xdr:from>
    <xdr:ext cx="736600" cy="259045"/>
    <xdr:sp macro="" textlink="">
      <xdr:nvSpPr>
        <xdr:cNvPr id="429" name="テキスト ボックス 428"/>
        <xdr:cNvSpPr txBox="1"/>
      </xdr:nvSpPr>
      <xdr:spPr>
        <a:xfrm>
          <a:off x="15290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145287</xdr:rowOff>
    </xdr:from>
    <xdr:to>
      <xdr:col>73</xdr:col>
      <xdr:colOff>180975</xdr:colOff>
      <xdr:row>77</xdr:row>
      <xdr:rowOff>51563</xdr:rowOff>
    </xdr:to>
    <xdr:cxnSp macro="">
      <xdr:nvCxnSpPr>
        <xdr:cNvPr id="430" name="直線コネクタ 429"/>
        <xdr:cNvCxnSpPr/>
      </xdr:nvCxnSpPr>
      <xdr:spPr>
        <a:xfrm flipV="1">
          <a:off x="13893800" y="13175487"/>
          <a:ext cx="889000" cy="77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1" name="フローチャート: 判断 430"/>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91712</xdr:rowOff>
    </xdr:from>
    <xdr:ext cx="762000" cy="259045"/>
    <xdr:sp macro="" textlink="">
      <xdr:nvSpPr>
        <xdr:cNvPr id="432" name="テキスト ボックス 431"/>
        <xdr:cNvSpPr txBox="1"/>
      </xdr:nvSpPr>
      <xdr:spPr>
        <a:xfrm>
          <a:off x="14401800" y="13293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30987</xdr:rowOff>
    </xdr:from>
    <xdr:to>
      <xdr:col>69</xdr:col>
      <xdr:colOff>92075</xdr:colOff>
      <xdr:row>77</xdr:row>
      <xdr:rowOff>51563</xdr:rowOff>
    </xdr:to>
    <xdr:cxnSp macro="">
      <xdr:nvCxnSpPr>
        <xdr:cNvPr id="433" name="直線コネクタ 432"/>
        <xdr:cNvCxnSpPr/>
      </xdr:nvCxnSpPr>
      <xdr:spPr>
        <a:xfrm>
          <a:off x="13004800" y="13061187"/>
          <a:ext cx="889000" cy="192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158496</xdr:rowOff>
    </xdr:from>
    <xdr:to>
      <xdr:col>69</xdr:col>
      <xdr:colOff>142875</xdr:colOff>
      <xdr:row>77</xdr:row>
      <xdr:rowOff>88646</xdr:rowOff>
    </xdr:to>
    <xdr:sp macro="" textlink="">
      <xdr:nvSpPr>
        <xdr:cNvPr id="434" name="フローチャート: 判断 433"/>
        <xdr:cNvSpPr/>
      </xdr:nvSpPr>
      <xdr:spPr>
        <a:xfrm>
          <a:off x="13843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98823</xdr:rowOff>
    </xdr:from>
    <xdr:ext cx="762000" cy="259045"/>
    <xdr:sp macro="" textlink="">
      <xdr:nvSpPr>
        <xdr:cNvPr id="435" name="テキスト ボックス 434"/>
        <xdr:cNvSpPr txBox="1"/>
      </xdr:nvSpPr>
      <xdr:spPr>
        <a:xfrm>
          <a:off x="13512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131063</xdr:rowOff>
    </xdr:from>
    <xdr:to>
      <xdr:col>65</xdr:col>
      <xdr:colOff>53975</xdr:colOff>
      <xdr:row>77</xdr:row>
      <xdr:rowOff>61213</xdr:rowOff>
    </xdr:to>
    <xdr:sp macro="" textlink="">
      <xdr:nvSpPr>
        <xdr:cNvPr id="436" name="フローチャート: 判断 435"/>
        <xdr:cNvSpPr/>
      </xdr:nvSpPr>
      <xdr:spPr>
        <a:xfrm>
          <a:off x="12954000" y="1316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45990</xdr:rowOff>
    </xdr:from>
    <xdr:ext cx="762000" cy="259045"/>
    <xdr:sp macro="" textlink="">
      <xdr:nvSpPr>
        <xdr:cNvPr id="437" name="テキスト ボックス 436"/>
        <xdr:cNvSpPr txBox="1"/>
      </xdr:nvSpPr>
      <xdr:spPr>
        <a:xfrm>
          <a:off x="12623800" y="13247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151637</xdr:rowOff>
    </xdr:from>
    <xdr:to>
      <xdr:col>82</xdr:col>
      <xdr:colOff>158750</xdr:colOff>
      <xdr:row>78</xdr:row>
      <xdr:rowOff>81787</xdr:rowOff>
    </xdr:to>
    <xdr:sp macro="" textlink="">
      <xdr:nvSpPr>
        <xdr:cNvPr id="443" name="楕円 442"/>
        <xdr:cNvSpPr/>
      </xdr:nvSpPr>
      <xdr:spPr>
        <a:xfrm>
          <a:off x="16459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123714</xdr:rowOff>
    </xdr:from>
    <xdr:ext cx="762000" cy="259045"/>
    <xdr:sp macro="" textlink="">
      <xdr:nvSpPr>
        <xdr:cNvPr id="444" name="公債費以外該当値テキスト"/>
        <xdr:cNvSpPr txBox="1"/>
      </xdr:nvSpPr>
      <xdr:spPr>
        <a:xfrm>
          <a:off x="16598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112776</xdr:rowOff>
    </xdr:from>
    <xdr:to>
      <xdr:col>78</xdr:col>
      <xdr:colOff>120650</xdr:colOff>
      <xdr:row>77</xdr:row>
      <xdr:rowOff>42926</xdr:rowOff>
    </xdr:to>
    <xdr:sp macro="" textlink="">
      <xdr:nvSpPr>
        <xdr:cNvPr id="445" name="楕円 444"/>
        <xdr:cNvSpPr/>
      </xdr:nvSpPr>
      <xdr:spPr>
        <a:xfrm>
          <a:off x="15621000" y="13142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53103</xdr:rowOff>
    </xdr:from>
    <xdr:ext cx="736600" cy="259045"/>
    <xdr:sp macro="" textlink="">
      <xdr:nvSpPr>
        <xdr:cNvPr id="446" name="テキスト ボックス 445"/>
        <xdr:cNvSpPr txBox="1"/>
      </xdr:nvSpPr>
      <xdr:spPr>
        <a:xfrm>
          <a:off x="15290800" y="129118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94487</xdr:rowOff>
    </xdr:from>
    <xdr:to>
      <xdr:col>74</xdr:col>
      <xdr:colOff>31750</xdr:colOff>
      <xdr:row>77</xdr:row>
      <xdr:rowOff>24637</xdr:rowOff>
    </xdr:to>
    <xdr:sp macro="" textlink="">
      <xdr:nvSpPr>
        <xdr:cNvPr id="447" name="楕円 446"/>
        <xdr:cNvSpPr/>
      </xdr:nvSpPr>
      <xdr:spPr>
        <a:xfrm>
          <a:off x="14732000" y="13124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34815</xdr:rowOff>
    </xdr:from>
    <xdr:ext cx="762000" cy="259045"/>
    <xdr:sp macro="" textlink="">
      <xdr:nvSpPr>
        <xdr:cNvPr id="448" name="テキスト ボックス 447"/>
        <xdr:cNvSpPr txBox="1"/>
      </xdr:nvSpPr>
      <xdr:spPr>
        <a:xfrm>
          <a:off x="14401800" y="128935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763</xdr:rowOff>
    </xdr:from>
    <xdr:to>
      <xdr:col>69</xdr:col>
      <xdr:colOff>142875</xdr:colOff>
      <xdr:row>77</xdr:row>
      <xdr:rowOff>102363</xdr:rowOff>
    </xdr:to>
    <xdr:sp macro="" textlink="">
      <xdr:nvSpPr>
        <xdr:cNvPr id="449" name="楕円 448"/>
        <xdr:cNvSpPr/>
      </xdr:nvSpPr>
      <xdr:spPr>
        <a:xfrm>
          <a:off x="13843000" y="132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87140</xdr:rowOff>
    </xdr:from>
    <xdr:ext cx="762000" cy="259045"/>
    <xdr:sp macro="" textlink="">
      <xdr:nvSpPr>
        <xdr:cNvPr id="450" name="テキスト ボックス 449"/>
        <xdr:cNvSpPr txBox="1"/>
      </xdr:nvSpPr>
      <xdr:spPr>
        <a:xfrm>
          <a:off x="13512800" y="1328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151637</xdr:rowOff>
    </xdr:from>
    <xdr:to>
      <xdr:col>65</xdr:col>
      <xdr:colOff>53975</xdr:colOff>
      <xdr:row>76</xdr:row>
      <xdr:rowOff>81787</xdr:rowOff>
    </xdr:to>
    <xdr:sp macro="" textlink="">
      <xdr:nvSpPr>
        <xdr:cNvPr id="451" name="楕円 450"/>
        <xdr:cNvSpPr/>
      </xdr:nvSpPr>
      <xdr:spPr>
        <a:xfrm>
          <a:off x="12954000" y="13010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91965</xdr:rowOff>
    </xdr:from>
    <xdr:ext cx="762000" cy="259045"/>
    <xdr:sp macro="" textlink="">
      <xdr:nvSpPr>
        <xdr:cNvPr id="452" name="テキスト ボックス 451"/>
        <xdr:cNvSpPr txBox="1"/>
      </xdr:nvSpPr>
      <xdr:spPr>
        <a:xfrm>
          <a:off x="12623800" y="12779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92933</xdr:rowOff>
    </xdr:from>
    <xdr:to>
      <xdr:col>29</xdr:col>
      <xdr:colOff>127000</xdr:colOff>
      <xdr:row>20</xdr:row>
      <xdr:rowOff>33105</xdr:rowOff>
    </xdr:to>
    <xdr:cxnSp macro="">
      <xdr:nvCxnSpPr>
        <xdr:cNvPr id="47" name="直線コネクタ 46"/>
        <xdr:cNvCxnSpPr/>
      </xdr:nvCxnSpPr>
      <xdr:spPr bwMode="auto">
        <a:xfrm flipV="1">
          <a:off x="5651500" y="2026508"/>
          <a:ext cx="0" cy="14832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5182</xdr:rowOff>
    </xdr:from>
    <xdr:ext cx="762000" cy="259045"/>
    <xdr:sp macro="" textlink="">
      <xdr:nvSpPr>
        <xdr:cNvPr id="48" name="人口1人当たり決算額の推移最小値テキスト130"/>
        <xdr:cNvSpPr txBox="1"/>
      </xdr:nvSpPr>
      <xdr:spPr>
        <a:xfrm>
          <a:off x="5740400" y="3481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33105</xdr:rowOff>
    </xdr:from>
    <xdr:to>
      <xdr:col>30</xdr:col>
      <xdr:colOff>25400</xdr:colOff>
      <xdr:row>20</xdr:row>
      <xdr:rowOff>33105</xdr:rowOff>
    </xdr:to>
    <xdr:cxnSp macro="">
      <xdr:nvCxnSpPr>
        <xdr:cNvPr id="49" name="直線コネクタ 48"/>
        <xdr:cNvCxnSpPr/>
      </xdr:nvCxnSpPr>
      <xdr:spPr bwMode="auto">
        <a:xfrm>
          <a:off x="5562600" y="350973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7860</xdr:rowOff>
    </xdr:from>
    <xdr:ext cx="762000" cy="259045"/>
    <xdr:sp macro="" textlink="">
      <xdr:nvSpPr>
        <xdr:cNvPr id="50" name="人口1人当たり決算額の推移最大値テキスト130"/>
        <xdr:cNvSpPr txBox="1"/>
      </xdr:nvSpPr>
      <xdr:spPr>
        <a:xfrm>
          <a:off x="5740400" y="17699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92933</xdr:rowOff>
    </xdr:from>
    <xdr:to>
      <xdr:col>30</xdr:col>
      <xdr:colOff>25400</xdr:colOff>
      <xdr:row>11</xdr:row>
      <xdr:rowOff>92933</xdr:rowOff>
    </xdr:to>
    <xdr:cxnSp macro="">
      <xdr:nvCxnSpPr>
        <xdr:cNvPr id="51" name="直線コネクタ 50"/>
        <xdr:cNvCxnSpPr/>
      </xdr:nvCxnSpPr>
      <xdr:spPr bwMode="auto">
        <a:xfrm>
          <a:off x="5562600" y="202650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70579</xdr:rowOff>
    </xdr:from>
    <xdr:to>
      <xdr:col>29</xdr:col>
      <xdr:colOff>127000</xdr:colOff>
      <xdr:row>18</xdr:row>
      <xdr:rowOff>84116</xdr:rowOff>
    </xdr:to>
    <xdr:cxnSp macro="">
      <xdr:nvCxnSpPr>
        <xdr:cNvPr id="52" name="直線コネクタ 51"/>
        <xdr:cNvCxnSpPr/>
      </xdr:nvCxnSpPr>
      <xdr:spPr bwMode="auto">
        <a:xfrm flipV="1">
          <a:off x="5003800" y="3204304"/>
          <a:ext cx="647700" cy="135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102682</xdr:rowOff>
    </xdr:from>
    <xdr:ext cx="762000" cy="259045"/>
    <xdr:sp macro="" textlink="">
      <xdr:nvSpPr>
        <xdr:cNvPr id="53" name="人口1人当たり決算額の推移平均値テキスト130"/>
        <xdr:cNvSpPr txBox="1"/>
      </xdr:nvSpPr>
      <xdr:spPr>
        <a:xfrm>
          <a:off x="5740400" y="2893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71,307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86155</xdr:rowOff>
    </xdr:from>
    <xdr:to>
      <xdr:col>29</xdr:col>
      <xdr:colOff>177800</xdr:colOff>
      <xdr:row>18</xdr:row>
      <xdr:rowOff>16305</xdr:rowOff>
    </xdr:to>
    <xdr:sp macro="" textlink="">
      <xdr:nvSpPr>
        <xdr:cNvPr id="54" name="フローチャート: 判断 53"/>
        <xdr:cNvSpPr/>
      </xdr:nvSpPr>
      <xdr:spPr bwMode="auto">
        <a:xfrm>
          <a:off x="5600700" y="30484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84116</xdr:rowOff>
    </xdr:from>
    <xdr:to>
      <xdr:col>26</xdr:col>
      <xdr:colOff>50800</xdr:colOff>
      <xdr:row>18</xdr:row>
      <xdr:rowOff>93456</xdr:rowOff>
    </xdr:to>
    <xdr:cxnSp macro="">
      <xdr:nvCxnSpPr>
        <xdr:cNvPr id="55" name="直線コネクタ 54"/>
        <xdr:cNvCxnSpPr/>
      </xdr:nvCxnSpPr>
      <xdr:spPr bwMode="auto">
        <a:xfrm flipV="1">
          <a:off x="4305300" y="3217841"/>
          <a:ext cx="698500" cy="934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14</xdr:row>
      <xdr:rowOff>96246</xdr:rowOff>
    </xdr:from>
    <xdr:to>
      <xdr:col>26</xdr:col>
      <xdr:colOff>101600</xdr:colOff>
      <xdr:row>15</xdr:row>
      <xdr:rowOff>26396</xdr:rowOff>
    </xdr:to>
    <xdr:sp macro="" textlink="">
      <xdr:nvSpPr>
        <xdr:cNvPr id="56" name="フローチャート: 判断 55"/>
        <xdr:cNvSpPr/>
      </xdr:nvSpPr>
      <xdr:spPr bwMode="auto">
        <a:xfrm>
          <a:off x="4953000" y="25441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36573</xdr:rowOff>
    </xdr:from>
    <xdr:ext cx="736600" cy="259045"/>
    <xdr:sp macro="" textlink="">
      <xdr:nvSpPr>
        <xdr:cNvPr id="57" name="テキスト ボックス 56"/>
        <xdr:cNvSpPr txBox="1"/>
      </xdr:nvSpPr>
      <xdr:spPr>
        <a:xfrm>
          <a:off x="4622800" y="23130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87790</xdr:rowOff>
    </xdr:from>
    <xdr:to>
      <xdr:col>22</xdr:col>
      <xdr:colOff>114300</xdr:colOff>
      <xdr:row>18</xdr:row>
      <xdr:rowOff>93456</xdr:rowOff>
    </xdr:to>
    <xdr:cxnSp macro="">
      <xdr:nvCxnSpPr>
        <xdr:cNvPr id="58" name="直線コネクタ 57"/>
        <xdr:cNvCxnSpPr/>
      </xdr:nvCxnSpPr>
      <xdr:spPr bwMode="auto">
        <a:xfrm>
          <a:off x="3606800" y="3221515"/>
          <a:ext cx="698500" cy="56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14</xdr:row>
      <xdr:rowOff>125703</xdr:rowOff>
    </xdr:from>
    <xdr:to>
      <xdr:col>22</xdr:col>
      <xdr:colOff>165100</xdr:colOff>
      <xdr:row>15</xdr:row>
      <xdr:rowOff>55853</xdr:rowOff>
    </xdr:to>
    <xdr:sp macro="" textlink="">
      <xdr:nvSpPr>
        <xdr:cNvPr id="59" name="フローチャート: 判断 58"/>
        <xdr:cNvSpPr/>
      </xdr:nvSpPr>
      <xdr:spPr bwMode="auto">
        <a:xfrm>
          <a:off x="4254500" y="257362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66030</xdr:rowOff>
    </xdr:from>
    <xdr:ext cx="762000" cy="259045"/>
    <xdr:sp macro="" textlink="">
      <xdr:nvSpPr>
        <xdr:cNvPr id="60" name="テキスト ボックス 59"/>
        <xdr:cNvSpPr txBox="1"/>
      </xdr:nvSpPr>
      <xdr:spPr>
        <a:xfrm>
          <a:off x="3924300" y="234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100,385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87790</xdr:rowOff>
    </xdr:from>
    <xdr:to>
      <xdr:col>18</xdr:col>
      <xdr:colOff>177800</xdr:colOff>
      <xdr:row>18</xdr:row>
      <xdr:rowOff>92868</xdr:rowOff>
    </xdr:to>
    <xdr:cxnSp macro="">
      <xdr:nvCxnSpPr>
        <xdr:cNvPr id="61" name="直線コネクタ 60"/>
        <xdr:cNvCxnSpPr/>
      </xdr:nvCxnSpPr>
      <xdr:spPr bwMode="auto">
        <a:xfrm flipV="1">
          <a:off x="2908300" y="3221515"/>
          <a:ext cx="698500" cy="507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14</xdr:row>
      <xdr:rowOff>154049</xdr:rowOff>
    </xdr:from>
    <xdr:to>
      <xdr:col>19</xdr:col>
      <xdr:colOff>38100</xdr:colOff>
      <xdr:row>15</xdr:row>
      <xdr:rowOff>84199</xdr:rowOff>
    </xdr:to>
    <xdr:sp macro="" textlink="">
      <xdr:nvSpPr>
        <xdr:cNvPr id="62" name="フローチャート: 判断 61"/>
        <xdr:cNvSpPr/>
      </xdr:nvSpPr>
      <xdr:spPr bwMode="auto">
        <a:xfrm>
          <a:off x="3556000" y="260197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94376</xdr:rowOff>
    </xdr:from>
    <xdr:ext cx="762000" cy="259045"/>
    <xdr:sp macro="" textlink="">
      <xdr:nvSpPr>
        <xdr:cNvPr id="63" name="テキスト ボックス 62"/>
        <xdr:cNvSpPr txBox="1"/>
      </xdr:nvSpPr>
      <xdr:spPr>
        <a:xfrm>
          <a:off x="3225800" y="2370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5672</xdr:rowOff>
    </xdr:from>
    <xdr:to>
      <xdr:col>15</xdr:col>
      <xdr:colOff>101600</xdr:colOff>
      <xdr:row>15</xdr:row>
      <xdr:rowOff>107272</xdr:rowOff>
    </xdr:to>
    <xdr:sp macro="" textlink="">
      <xdr:nvSpPr>
        <xdr:cNvPr id="64" name="フローチャート: 判断 63"/>
        <xdr:cNvSpPr/>
      </xdr:nvSpPr>
      <xdr:spPr bwMode="auto">
        <a:xfrm>
          <a:off x="2857500" y="26250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117449</xdr:rowOff>
    </xdr:from>
    <xdr:ext cx="762000" cy="259045"/>
    <xdr:sp macro="" textlink="">
      <xdr:nvSpPr>
        <xdr:cNvPr id="65" name="テキスト ボックス 64"/>
        <xdr:cNvSpPr txBox="1"/>
      </xdr:nvSpPr>
      <xdr:spPr>
        <a:xfrm>
          <a:off x="2527300" y="2393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19779</xdr:rowOff>
    </xdr:from>
    <xdr:to>
      <xdr:col>29</xdr:col>
      <xdr:colOff>177800</xdr:colOff>
      <xdr:row>18</xdr:row>
      <xdr:rowOff>121379</xdr:rowOff>
    </xdr:to>
    <xdr:sp macro="" textlink="">
      <xdr:nvSpPr>
        <xdr:cNvPr id="71" name="楕円 70"/>
        <xdr:cNvSpPr/>
      </xdr:nvSpPr>
      <xdr:spPr bwMode="auto">
        <a:xfrm>
          <a:off x="5600700" y="31535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163306</xdr:rowOff>
    </xdr:from>
    <xdr:ext cx="762000" cy="259045"/>
    <xdr:sp macro="" textlink="">
      <xdr:nvSpPr>
        <xdr:cNvPr id="72" name="人口1人当たり決算額の推移該当値テキスト130"/>
        <xdr:cNvSpPr txBox="1"/>
      </xdr:nvSpPr>
      <xdr:spPr>
        <a:xfrm>
          <a:off x="5740400" y="3125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33316</xdr:rowOff>
    </xdr:from>
    <xdr:to>
      <xdr:col>26</xdr:col>
      <xdr:colOff>101600</xdr:colOff>
      <xdr:row>18</xdr:row>
      <xdr:rowOff>134916</xdr:rowOff>
    </xdr:to>
    <xdr:sp macro="" textlink="">
      <xdr:nvSpPr>
        <xdr:cNvPr id="73" name="楕円 72"/>
        <xdr:cNvSpPr/>
      </xdr:nvSpPr>
      <xdr:spPr bwMode="auto">
        <a:xfrm>
          <a:off x="4953000" y="31670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119693</xdr:rowOff>
    </xdr:from>
    <xdr:ext cx="736600" cy="259045"/>
    <xdr:sp macro="" textlink="">
      <xdr:nvSpPr>
        <xdr:cNvPr id="74" name="テキスト ボックス 73"/>
        <xdr:cNvSpPr txBox="1"/>
      </xdr:nvSpPr>
      <xdr:spPr>
        <a:xfrm>
          <a:off x="4622800" y="32534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42656</xdr:rowOff>
    </xdr:from>
    <xdr:to>
      <xdr:col>22</xdr:col>
      <xdr:colOff>165100</xdr:colOff>
      <xdr:row>18</xdr:row>
      <xdr:rowOff>144256</xdr:rowOff>
    </xdr:to>
    <xdr:sp macro="" textlink="">
      <xdr:nvSpPr>
        <xdr:cNvPr id="75" name="楕円 74"/>
        <xdr:cNvSpPr/>
      </xdr:nvSpPr>
      <xdr:spPr bwMode="auto">
        <a:xfrm>
          <a:off x="4254500" y="31763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129033</xdr:rowOff>
    </xdr:from>
    <xdr:ext cx="762000" cy="259045"/>
    <xdr:sp macro="" textlink="">
      <xdr:nvSpPr>
        <xdr:cNvPr id="76" name="テキスト ボックス 75"/>
        <xdr:cNvSpPr txBox="1"/>
      </xdr:nvSpPr>
      <xdr:spPr>
        <a:xfrm>
          <a:off x="3924300" y="32627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36990</xdr:rowOff>
    </xdr:from>
    <xdr:to>
      <xdr:col>19</xdr:col>
      <xdr:colOff>38100</xdr:colOff>
      <xdr:row>18</xdr:row>
      <xdr:rowOff>138590</xdr:rowOff>
    </xdr:to>
    <xdr:sp macro="" textlink="">
      <xdr:nvSpPr>
        <xdr:cNvPr id="77" name="楕円 76"/>
        <xdr:cNvSpPr/>
      </xdr:nvSpPr>
      <xdr:spPr bwMode="auto">
        <a:xfrm>
          <a:off x="3556000" y="317071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123367</xdr:rowOff>
    </xdr:from>
    <xdr:ext cx="762000" cy="259045"/>
    <xdr:sp macro="" textlink="">
      <xdr:nvSpPr>
        <xdr:cNvPr id="78" name="テキスト ボックス 77"/>
        <xdr:cNvSpPr txBox="1"/>
      </xdr:nvSpPr>
      <xdr:spPr>
        <a:xfrm>
          <a:off x="3225800" y="3257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42068</xdr:rowOff>
    </xdr:from>
    <xdr:to>
      <xdr:col>15</xdr:col>
      <xdr:colOff>101600</xdr:colOff>
      <xdr:row>18</xdr:row>
      <xdr:rowOff>143668</xdr:rowOff>
    </xdr:to>
    <xdr:sp macro="" textlink="">
      <xdr:nvSpPr>
        <xdr:cNvPr id="79" name="楕円 78"/>
        <xdr:cNvSpPr/>
      </xdr:nvSpPr>
      <xdr:spPr bwMode="auto">
        <a:xfrm>
          <a:off x="2857500" y="3175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128445</xdr:rowOff>
    </xdr:from>
    <xdr:ext cx="762000" cy="259045"/>
    <xdr:sp macro="" textlink="">
      <xdr:nvSpPr>
        <xdr:cNvPr id="80" name="テキスト ボックス 79"/>
        <xdr:cNvSpPr txBox="1"/>
      </xdr:nvSpPr>
      <xdr:spPr>
        <a:xfrm>
          <a:off x="2527300" y="3262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39675</xdr:rowOff>
    </xdr:from>
    <xdr:to>
      <xdr:col>29</xdr:col>
      <xdr:colOff>127000</xdr:colOff>
      <xdr:row>38</xdr:row>
      <xdr:rowOff>28963</xdr:rowOff>
    </xdr:to>
    <xdr:cxnSp macro="">
      <xdr:nvCxnSpPr>
        <xdr:cNvPr id="110" name="直線コネクタ 109"/>
        <xdr:cNvCxnSpPr/>
      </xdr:nvCxnSpPr>
      <xdr:spPr bwMode="auto">
        <a:xfrm flipV="1">
          <a:off x="5651500" y="5964225"/>
          <a:ext cx="0" cy="153233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1040</xdr:rowOff>
    </xdr:from>
    <xdr:ext cx="762000" cy="259045"/>
    <xdr:sp macro="" textlink="">
      <xdr:nvSpPr>
        <xdr:cNvPr id="111" name="人口1人当たり決算額の推移最小値テキスト445"/>
        <xdr:cNvSpPr txBox="1"/>
      </xdr:nvSpPr>
      <xdr:spPr>
        <a:xfrm>
          <a:off x="5740400" y="7468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28963</xdr:rowOff>
    </xdr:from>
    <xdr:to>
      <xdr:col>30</xdr:col>
      <xdr:colOff>25400</xdr:colOff>
      <xdr:row>38</xdr:row>
      <xdr:rowOff>28963</xdr:rowOff>
    </xdr:to>
    <xdr:cxnSp macro="">
      <xdr:nvCxnSpPr>
        <xdr:cNvPr id="112" name="直線コネクタ 111"/>
        <xdr:cNvCxnSpPr/>
      </xdr:nvCxnSpPr>
      <xdr:spPr bwMode="auto">
        <a:xfrm>
          <a:off x="5562600" y="74965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297502</xdr:rowOff>
    </xdr:from>
    <xdr:ext cx="762000" cy="259045"/>
    <xdr:sp macro="" textlink="">
      <xdr:nvSpPr>
        <xdr:cNvPr id="113" name="人口1人当たり決算額の推移最大値テキスト445"/>
        <xdr:cNvSpPr txBox="1"/>
      </xdr:nvSpPr>
      <xdr:spPr>
        <a:xfrm>
          <a:off x="5740400" y="5707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39675</xdr:rowOff>
    </xdr:from>
    <xdr:to>
      <xdr:col>30</xdr:col>
      <xdr:colOff>25400</xdr:colOff>
      <xdr:row>33</xdr:row>
      <xdr:rowOff>39675</xdr:rowOff>
    </xdr:to>
    <xdr:cxnSp macro="">
      <xdr:nvCxnSpPr>
        <xdr:cNvPr id="114" name="直線コネクタ 113"/>
        <xdr:cNvCxnSpPr/>
      </xdr:nvCxnSpPr>
      <xdr:spPr bwMode="auto">
        <a:xfrm>
          <a:off x="5562600" y="59642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330977</xdr:rowOff>
    </xdr:from>
    <xdr:to>
      <xdr:col>29</xdr:col>
      <xdr:colOff>127000</xdr:colOff>
      <xdr:row>35</xdr:row>
      <xdr:rowOff>4535</xdr:rowOff>
    </xdr:to>
    <xdr:cxnSp macro="">
      <xdr:nvCxnSpPr>
        <xdr:cNvPr id="115" name="直線コネクタ 114"/>
        <xdr:cNvCxnSpPr/>
      </xdr:nvCxnSpPr>
      <xdr:spPr bwMode="auto">
        <a:xfrm>
          <a:off x="5003800" y="6598427"/>
          <a:ext cx="647700" cy="1645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180473</xdr:rowOff>
    </xdr:from>
    <xdr:ext cx="762000" cy="259045"/>
    <xdr:sp macro="" textlink="">
      <xdr:nvSpPr>
        <xdr:cNvPr id="116" name="人口1人当たり決算額の推移平均値テキスト445"/>
        <xdr:cNvSpPr txBox="1"/>
      </xdr:nvSpPr>
      <xdr:spPr>
        <a:xfrm>
          <a:off x="5740400" y="679082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208396</xdr:rowOff>
    </xdr:from>
    <xdr:to>
      <xdr:col>29</xdr:col>
      <xdr:colOff>177800</xdr:colOff>
      <xdr:row>35</xdr:row>
      <xdr:rowOff>309996</xdr:rowOff>
    </xdr:to>
    <xdr:sp macro="" textlink="">
      <xdr:nvSpPr>
        <xdr:cNvPr id="117" name="フローチャート: 判断 116"/>
        <xdr:cNvSpPr/>
      </xdr:nvSpPr>
      <xdr:spPr bwMode="auto">
        <a:xfrm>
          <a:off x="5600700" y="681874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330977</xdr:rowOff>
    </xdr:from>
    <xdr:to>
      <xdr:col>26</xdr:col>
      <xdr:colOff>50800</xdr:colOff>
      <xdr:row>35</xdr:row>
      <xdr:rowOff>55742</xdr:rowOff>
    </xdr:to>
    <xdr:cxnSp macro="">
      <xdr:nvCxnSpPr>
        <xdr:cNvPr id="118" name="直線コネクタ 117"/>
        <xdr:cNvCxnSpPr/>
      </xdr:nvCxnSpPr>
      <xdr:spPr bwMode="auto">
        <a:xfrm flipV="1">
          <a:off x="4305300" y="6598427"/>
          <a:ext cx="698500" cy="676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34</xdr:row>
      <xdr:rowOff>329097</xdr:rowOff>
    </xdr:from>
    <xdr:to>
      <xdr:col>26</xdr:col>
      <xdr:colOff>101600</xdr:colOff>
      <xdr:row>35</xdr:row>
      <xdr:rowOff>87797</xdr:rowOff>
    </xdr:to>
    <xdr:sp macro="" textlink="">
      <xdr:nvSpPr>
        <xdr:cNvPr id="119" name="フローチャート: 判断 118"/>
        <xdr:cNvSpPr/>
      </xdr:nvSpPr>
      <xdr:spPr bwMode="auto">
        <a:xfrm>
          <a:off x="4953000" y="65965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72574</xdr:rowOff>
    </xdr:from>
    <xdr:ext cx="736600" cy="259045"/>
    <xdr:sp macro="" textlink="">
      <xdr:nvSpPr>
        <xdr:cNvPr id="120" name="テキスト ボックス 119"/>
        <xdr:cNvSpPr txBox="1"/>
      </xdr:nvSpPr>
      <xdr:spPr>
        <a:xfrm>
          <a:off x="4622800" y="66829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55742</xdr:rowOff>
    </xdr:from>
    <xdr:to>
      <xdr:col>22</xdr:col>
      <xdr:colOff>114300</xdr:colOff>
      <xdr:row>35</xdr:row>
      <xdr:rowOff>95355</xdr:rowOff>
    </xdr:to>
    <xdr:cxnSp macro="">
      <xdr:nvCxnSpPr>
        <xdr:cNvPr id="121" name="直線コネクタ 120"/>
        <xdr:cNvCxnSpPr/>
      </xdr:nvCxnSpPr>
      <xdr:spPr bwMode="auto">
        <a:xfrm flipV="1">
          <a:off x="3606800" y="6666092"/>
          <a:ext cx="698500" cy="3961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34</xdr:row>
      <xdr:rowOff>325406</xdr:rowOff>
    </xdr:from>
    <xdr:to>
      <xdr:col>22</xdr:col>
      <xdr:colOff>165100</xdr:colOff>
      <xdr:row>35</xdr:row>
      <xdr:rowOff>84106</xdr:rowOff>
    </xdr:to>
    <xdr:sp macro="" textlink="">
      <xdr:nvSpPr>
        <xdr:cNvPr id="122" name="フローチャート: 判断 121"/>
        <xdr:cNvSpPr/>
      </xdr:nvSpPr>
      <xdr:spPr bwMode="auto">
        <a:xfrm>
          <a:off x="4254500" y="65928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94283</xdr:rowOff>
    </xdr:from>
    <xdr:ext cx="762000" cy="259045"/>
    <xdr:sp macro="" textlink="">
      <xdr:nvSpPr>
        <xdr:cNvPr id="123" name="テキスト ボックス 122"/>
        <xdr:cNvSpPr txBox="1"/>
      </xdr:nvSpPr>
      <xdr:spPr>
        <a:xfrm>
          <a:off x="3924300" y="6361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95355</xdr:rowOff>
    </xdr:from>
    <xdr:to>
      <xdr:col>18</xdr:col>
      <xdr:colOff>177800</xdr:colOff>
      <xdr:row>35</xdr:row>
      <xdr:rowOff>97478</xdr:rowOff>
    </xdr:to>
    <xdr:cxnSp macro="">
      <xdr:nvCxnSpPr>
        <xdr:cNvPr id="124" name="直線コネクタ 123"/>
        <xdr:cNvCxnSpPr/>
      </xdr:nvCxnSpPr>
      <xdr:spPr bwMode="auto">
        <a:xfrm flipV="1">
          <a:off x="2908300" y="6705705"/>
          <a:ext cx="698500" cy="212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34</xdr:row>
      <xdr:rowOff>318450</xdr:rowOff>
    </xdr:from>
    <xdr:to>
      <xdr:col>19</xdr:col>
      <xdr:colOff>38100</xdr:colOff>
      <xdr:row>35</xdr:row>
      <xdr:rowOff>77150</xdr:rowOff>
    </xdr:to>
    <xdr:sp macro="" textlink="">
      <xdr:nvSpPr>
        <xdr:cNvPr id="125" name="フローチャート: 判断 124"/>
        <xdr:cNvSpPr/>
      </xdr:nvSpPr>
      <xdr:spPr bwMode="auto">
        <a:xfrm>
          <a:off x="3556000" y="65859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87328</xdr:rowOff>
    </xdr:from>
    <xdr:ext cx="762000" cy="259045"/>
    <xdr:sp macro="" textlink="">
      <xdr:nvSpPr>
        <xdr:cNvPr id="126" name="テキスト ボックス 125"/>
        <xdr:cNvSpPr txBox="1"/>
      </xdr:nvSpPr>
      <xdr:spPr>
        <a:xfrm>
          <a:off x="3225800" y="63547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313520</xdr:rowOff>
    </xdr:from>
    <xdr:to>
      <xdr:col>15</xdr:col>
      <xdr:colOff>101600</xdr:colOff>
      <xdr:row>35</xdr:row>
      <xdr:rowOff>72220</xdr:rowOff>
    </xdr:to>
    <xdr:sp macro="" textlink="">
      <xdr:nvSpPr>
        <xdr:cNvPr id="127" name="フローチャート: 判断 126"/>
        <xdr:cNvSpPr/>
      </xdr:nvSpPr>
      <xdr:spPr bwMode="auto">
        <a:xfrm>
          <a:off x="2857500" y="65809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82397</xdr:rowOff>
    </xdr:from>
    <xdr:ext cx="762000" cy="259045"/>
    <xdr:sp macro="" textlink="">
      <xdr:nvSpPr>
        <xdr:cNvPr id="128" name="テキスト ボックス 127"/>
        <xdr:cNvSpPr txBox="1"/>
      </xdr:nvSpPr>
      <xdr:spPr>
        <a:xfrm>
          <a:off x="2527300" y="6349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19,983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296635</xdr:rowOff>
    </xdr:from>
    <xdr:to>
      <xdr:col>29</xdr:col>
      <xdr:colOff>177800</xdr:colOff>
      <xdr:row>35</xdr:row>
      <xdr:rowOff>55335</xdr:rowOff>
    </xdr:to>
    <xdr:sp macro="" textlink="">
      <xdr:nvSpPr>
        <xdr:cNvPr id="134" name="楕円 133"/>
        <xdr:cNvSpPr/>
      </xdr:nvSpPr>
      <xdr:spPr bwMode="auto">
        <a:xfrm>
          <a:off x="5600700" y="65640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141713</xdr:rowOff>
    </xdr:from>
    <xdr:ext cx="762000" cy="259045"/>
    <xdr:sp macro="" textlink="">
      <xdr:nvSpPr>
        <xdr:cNvPr id="135" name="人口1人当たり決算額の推移該当値テキスト445"/>
        <xdr:cNvSpPr txBox="1"/>
      </xdr:nvSpPr>
      <xdr:spPr>
        <a:xfrm>
          <a:off x="5740400" y="6409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280177</xdr:rowOff>
    </xdr:from>
    <xdr:to>
      <xdr:col>26</xdr:col>
      <xdr:colOff>101600</xdr:colOff>
      <xdr:row>35</xdr:row>
      <xdr:rowOff>38877</xdr:rowOff>
    </xdr:to>
    <xdr:sp macro="" textlink="">
      <xdr:nvSpPr>
        <xdr:cNvPr id="136" name="楕円 135"/>
        <xdr:cNvSpPr/>
      </xdr:nvSpPr>
      <xdr:spPr bwMode="auto">
        <a:xfrm>
          <a:off x="4953000" y="65476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49054</xdr:rowOff>
    </xdr:from>
    <xdr:ext cx="736600" cy="259045"/>
    <xdr:sp macro="" textlink="">
      <xdr:nvSpPr>
        <xdr:cNvPr id="137" name="テキスト ボックス 136"/>
        <xdr:cNvSpPr txBox="1"/>
      </xdr:nvSpPr>
      <xdr:spPr>
        <a:xfrm>
          <a:off x="4622800" y="63165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4942</xdr:rowOff>
    </xdr:from>
    <xdr:to>
      <xdr:col>22</xdr:col>
      <xdr:colOff>165100</xdr:colOff>
      <xdr:row>35</xdr:row>
      <xdr:rowOff>106542</xdr:rowOff>
    </xdr:to>
    <xdr:sp macro="" textlink="">
      <xdr:nvSpPr>
        <xdr:cNvPr id="138" name="楕円 137"/>
        <xdr:cNvSpPr/>
      </xdr:nvSpPr>
      <xdr:spPr bwMode="auto">
        <a:xfrm>
          <a:off x="4254500" y="6615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91319</xdr:rowOff>
    </xdr:from>
    <xdr:ext cx="762000" cy="259045"/>
    <xdr:sp macro="" textlink="">
      <xdr:nvSpPr>
        <xdr:cNvPr id="139" name="テキスト ボックス 138"/>
        <xdr:cNvSpPr txBox="1"/>
      </xdr:nvSpPr>
      <xdr:spPr>
        <a:xfrm>
          <a:off x="3924300" y="670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44555</xdr:rowOff>
    </xdr:from>
    <xdr:to>
      <xdr:col>19</xdr:col>
      <xdr:colOff>38100</xdr:colOff>
      <xdr:row>35</xdr:row>
      <xdr:rowOff>146155</xdr:rowOff>
    </xdr:to>
    <xdr:sp macro="" textlink="">
      <xdr:nvSpPr>
        <xdr:cNvPr id="140" name="楕円 139"/>
        <xdr:cNvSpPr/>
      </xdr:nvSpPr>
      <xdr:spPr bwMode="auto">
        <a:xfrm>
          <a:off x="3556000" y="66549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130932</xdr:rowOff>
    </xdr:from>
    <xdr:ext cx="762000" cy="259045"/>
    <xdr:sp macro="" textlink="">
      <xdr:nvSpPr>
        <xdr:cNvPr id="141" name="テキスト ボックス 140"/>
        <xdr:cNvSpPr txBox="1"/>
      </xdr:nvSpPr>
      <xdr:spPr>
        <a:xfrm>
          <a:off x="3225800" y="6741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46678</xdr:rowOff>
    </xdr:from>
    <xdr:to>
      <xdr:col>15</xdr:col>
      <xdr:colOff>101600</xdr:colOff>
      <xdr:row>35</xdr:row>
      <xdr:rowOff>148278</xdr:rowOff>
    </xdr:to>
    <xdr:sp macro="" textlink="">
      <xdr:nvSpPr>
        <xdr:cNvPr id="142" name="楕円 141"/>
        <xdr:cNvSpPr/>
      </xdr:nvSpPr>
      <xdr:spPr bwMode="auto">
        <a:xfrm>
          <a:off x="2857500" y="66570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133055</xdr:rowOff>
    </xdr:from>
    <xdr:ext cx="762000" cy="259045"/>
    <xdr:sp macro="" textlink="">
      <xdr:nvSpPr>
        <xdr:cNvPr id="143" name="テキスト ボックス 142"/>
        <xdr:cNvSpPr txBox="1"/>
      </xdr:nvSpPr>
      <xdr:spPr>
        <a:xfrm>
          <a:off x="2527300" y="674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20,660
19,913
9.08
11,281,363
10,788,192
482,395
5,535,116
3,958,581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79,733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36544</xdr:rowOff>
    </xdr:from>
    <xdr:to>
      <xdr:col>24</xdr:col>
      <xdr:colOff>62865</xdr:colOff>
      <xdr:row>39</xdr:row>
      <xdr:rowOff>34087</xdr:rowOff>
    </xdr:to>
    <xdr:cxnSp macro="">
      <xdr:nvCxnSpPr>
        <xdr:cNvPr id="56" name="直線コネクタ 55"/>
        <xdr:cNvCxnSpPr/>
      </xdr:nvCxnSpPr>
      <xdr:spPr>
        <a:xfrm flipV="1">
          <a:off x="4633595" y="5180044"/>
          <a:ext cx="1270" cy="15405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37914</xdr:rowOff>
    </xdr:from>
    <xdr:ext cx="534377" cy="259045"/>
    <xdr:sp macro="" textlink="">
      <xdr:nvSpPr>
        <xdr:cNvPr id="57" name="人件費最小値テキスト"/>
        <xdr:cNvSpPr txBox="1"/>
      </xdr:nvSpPr>
      <xdr:spPr>
        <a:xfrm>
          <a:off x="4686300" y="67244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34087</xdr:rowOff>
    </xdr:from>
    <xdr:to>
      <xdr:col>24</xdr:col>
      <xdr:colOff>152400</xdr:colOff>
      <xdr:row>39</xdr:row>
      <xdr:rowOff>34087</xdr:rowOff>
    </xdr:to>
    <xdr:cxnSp macro="">
      <xdr:nvCxnSpPr>
        <xdr:cNvPr id="58" name="直線コネクタ 57"/>
        <xdr:cNvCxnSpPr/>
      </xdr:nvCxnSpPr>
      <xdr:spPr>
        <a:xfrm>
          <a:off x="4546600" y="672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154671</xdr:rowOff>
    </xdr:from>
    <xdr:ext cx="599010" cy="259045"/>
    <xdr:sp macro="" textlink="">
      <xdr:nvSpPr>
        <xdr:cNvPr id="59" name="人件費最大値テキスト"/>
        <xdr:cNvSpPr txBox="1"/>
      </xdr:nvSpPr>
      <xdr:spPr>
        <a:xfrm>
          <a:off x="4686300" y="49552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121,415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36544</xdr:rowOff>
    </xdr:from>
    <xdr:to>
      <xdr:col>24</xdr:col>
      <xdr:colOff>152400</xdr:colOff>
      <xdr:row>30</xdr:row>
      <xdr:rowOff>36544</xdr:rowOff>
    </xdr:to>
    <xdr:cxnSp macro="">
      <xdr:nvCxnSpPr>
        <xdr:cNvPr id="60" name="直線コネクタ 59"/>
        <xdr:cNvCxnSpPr/>
      </xdr:nvCxnSpPr>
      <xdr:spPr>
        <a:xfrm>
          <a:off x="4546600" y="5180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137833</xdr:rowOff>
    </xdr:from>
    <xdr:to>
      <xdr:col>24</xdr:col>
      <xdr:colOff>63500</xdr:colOff>
      <xdr:row>39</xdr:row>
      <xdr:rowOff>55118</xdr:rowOff>
    </xdr:to>
    <xdr:cxnSp macro="">
      <xdr:nvCxnSpPr>
        <xdr:cNvPr id="61" name="直線コネクタ 60"/>
        <xdr:cNvCxnSpPr/>
      </xdr:nvCxnSpPr>
      <xdr:spPr>
        <a:xfrm flipV="1">
          <a:off x="3797300" y="6481483"/>
          <a:ext cx="838200" cy="260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79754</xdr:rowOff>
    </xdr:from>
    <xdr:ext cx="534377" cy="259045"/>
    <xdr:sp macro="" textlink="">
      <xdr:nvSpPr>
        <xdr:cNvPr id="62" name="人件費平均値テキスト"/>
        <xdr:cNvSpPr txBox="1"/>
      </xdr:nvSpPr>
      <xdr:spPr>
        <a:xfrm>
          <a:off x="4686300" y="6080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63,681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56877</xdr:rowOff>
    </xdr:from>
    <xdr:to>
      <xdr:col>24</xdr:col>
      <xdr:colOff>114300</xdr:colOff>
      <xdr:row>36</xdr:row>
      <xdr:rowOff>158477</xdr:rowOff>
    </xdr:to>
    <xdr:sp macro="" textlink="">
      <xdr:nvSpPr>
        <xdr:cNvPr id="63" name="フローチャート: 判断 62"/>
        <xdr:cNvSpPr/>
      </xdr:nvSpPr>
      <xdr:spPr>
        <a:xfrm>
          <a:off x="4584700" y="6229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55118</xdr:rowOff>
    </xdr:from>
    <xdr:to>
      <xdr:col>19</xdr:col>
      <xdr:colOff>177800</xdr:colOff>
      <xdr:row>39</xdr:row>
      <xdr:rowOff>62071</xdr:rowOff>
    </xdr:to>
    <xdr:cxnSp macro="">
      <xdr:nvCxnSpPr>
        <xdr:cNvPr id="64" name="直線コネクタ 63"/>
        <xdr:cNvCxnSpPr/>
      </xdr:nvCxnSpPr>
      <xdr:spPr>
        <a:xfrm flipV="1">
          <a:off x="2908300" y="6741668"/>
          <a:ext cx="889000" cy="6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58287</xdr:rowOff>
    </xdr:from>
    <xdr:to>
      <xdr:col>20</xdr:col>
      <xdr:colOff>38100</xdr:colOff>
      <xdr:row>34</xdr:row>
      <xdr:rowOff>159887</xdr:rowOff>
    </xdr:to>
    <xdr:sp macro="" textlink="">
      <xdr:nvSpPr>
        <xdr:cNvPr id="65" name="フローチャート: 判断 64"/>
        <xdr:cNvSpPr/>
      </xdr:nvSpPr>
      <xdr:spPr>
        <a:xfrm>
          <a:off x="3746500" y="5887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4964</xdr:rowOff>
    </xdr:from>
    <xdr:ext cx="534377" cy="259045"/>
    <xdr:sp macro="" textlink="">
      <xdr:nvSpPr>
        <xdr:cNvPr id="66" name="テキスト ボックス 65"/>
        <xdr:cNvSpPr txBox="1"/>
      </xdr:nvSpPr>
      <xdr:spPr>
        <a:xfrm>
          <a:off x="3530111" y="56628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53613</xdr:rowOff>
    </xdr:from>
    <xdr:to>
      <xdr:col>15</xdr:col>
      <xdr:colOff>50800</xdr:colOff>
      <xdr:row>39</xdr:row>
      <xdr:rowOff>62071</xdr:rowOff>
    </xdr:to>
    <xdr:cxnSp macro="">
      <xdr:nvCxnSpPr>
        <xdr:cNvPr id="67" name="直線コネクタ 66"/>
        <xdr:cNvCxnSpPr/>
      </xdr:nvCxnSpPr>
      <xdr:spPr>
        <a:xfrm>
          <a:off x="2019300" y="6740163"/>
          <a:ext cx="889000" cy="8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79032</xdr:rowOff>
    </xdr:from>
    <xdr:to>
      <xdr:col>15</xdr:col>
      <xdr:colOff>101600</xdr:colOff>
      <xdr:row>35</xdr:row>
      <xdr:rowOff>9182</xdr:rowOff>
    </xdr:to>
    <xdr:sp macro="" textlink="">
      <xdr:nvSpPr>
        <xdr:cNvPr id="68" name="フローチャート: 判断 67"/>
        <xdr:cNvSpPr/>
      </xdr:nvSpPr>
      <xdr:spPr>
        <a:xfrm>
          <a:off x="2857500" y="5908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25709</xdr:rowOff>
    </xdr:from>
    <xdr:ext cx="534377" cy="259045"/>
    <xdr:sp macro="" textlink="">
      <xdr:nvSpPr>
        <xdr:cNvPr id="69" name="テキスト ボックス 68"/>
        <xdr:cNvSpPr txBox="1"/>
      </xdr:nvSpPr>
      <xdr:spPr>
        <a:xfrm>
          <a:off x="2641111" y="5683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80,518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46069</xdr:rowOff>
    </xdr:from>
    <xdr:to>
      <xdr:col>10</xdr:col>
      <xdr:colOff>114300</xdr:colOff>
      <xdr:row>39</xdr:row>
      <xdr:rowOff>53613</xdr:rowOff>
    </xdr:to>
    <xdr:cxnSp macro="">
      <xdr:nvCxnSpPr>
        <xdr:cNvPr id="70" name="直線コネクタ 69"/>
        <xdr:cNvCxnSpPr/>
      </xdr:nvCxnSpPr>
      <xdr:spPr>
        <a:xfrm>
          <a:off x="1130300" y="6732619"/>
          <a:ext cx="889000" cy="7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91015</xdr:rowOff>
    </xdr:from>
    <xdr:to>
      <xdr:col>10</xdr:col>
      <xdr:colOff>165100</xdr:colOff>
      <xdr:row>35</xdr:row>
      <xdr:rowOff>21165</xdr:rowOff>
    </xdr:to>
    <xdr:sp macro="" textlink="">
      <xdr:nvSpPr>
        <xdr:cNvPr id="71" name="フローチャート: 判断 70"/>
        <xdr:cNvSpPr/>
      </xdr:nvSpPr>
      <xdr:spPr>
        <a:xfrm>
          <a:off x="1968500" y="5920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37692</xdr:rowOff>
    </xdr:from>
    <xdr:ext cx="534377" cy="259045"/>
    <xdr:sp macro="" textlink="">
      <xdr:nvSpPr>
        <xdr:cNvPr id="72" name="テキスト ボックス 71"/>
        <xdr:cNvSpPr txBox="1"/>
      </xdr:nvSpPr>
      <xdr:spPr>
        <a:xfrm>
          <a:off x="1752111" y="5695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97263</xdr:rowOff>
    </xdr:from>
    <xdr:to>
      <xdr:col>6</xdr:col>
      <xdr:colOff>38100</xdr:colOff>
      <xdr:row>35</xdr:row>
      <xdr:rowOff>27413</xdr:rowOff>
    </xdr:to>
    <xdr:sp macro="" textlink="">
      <xdr:nvSpPr>
        <xdr:cNvPr id="73" name="フローチャート: 判断 72"/>
        <xdr:cNvSpPr/>
      </xdr:nvSpPr>
      <xdr:spPr>
        <a:xfrm>
          <a:off x="1079500" y="5926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43940</xdr:rowOff>
    </xdr:from>
    <xdr:ext cx="534377" cy="259045"/>
    <xdr:sp macro="" textlink="">
      <xdr:nvSpPr>
        <xdr:cNvPr id="74" name="テキスト ボックス 73"/>
        <xdr:cNvSpPr txBox="1"/>
      </xdr:nvSpPr>
      <xdr:spPr>
        <a:xfrm>
          <a:off x="863111" y="5701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87033</xdr:rowOff>
    </xdr:from>
    <xdr:to>
      <xdr:col>24</xdr:col>
      <xdr:colOff>114300</xdr:colOff>
      <xdr:row>38</xdr:row>
      <xdr:rowOff>17183</xdr:rowOff>
    </xdr:to>
    <xdr:sp macro="" textlink="">
      <xdr:nvSpPr>
        <xdr:cNvPr id="80" name="楕円 79"/>
        <xdr:cNvSpPr/>
      </xdr:nvSpPr>
      <xdr:spPr>
        <a:xfrm>
          <a:off x="4584700" y="6430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65460</xdr:rowOff>
    </xdr:from>
    <xdr:ext cx="534377" cy="259045"/>
    <xdr:sp macro="" textlink="">
      <xdr:nvSpPr>
        <xdr:cNvPr id="81" name="人件費該当値テキスト"/>
        <xdr:cNvSpPr txBox="1"/>
      </xdr:nvSpPr>
      <xdr:spPr>
        <a:xfrm>
          <a:off x="4686300" y="6409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4318</xdr:rowOff>
    </xdr:from>
    <xdr:to>
      <xdr:col>20</xdr:col>
      <xdr:colOff>38100</xdr:colOff>
      <xdr:row>39</xdr:row>
      <xdr:rowOff>105918</xdr:rowOff>
    </xdr:to>
    <xdr:sp macro="" textlink="">
      <xdr:nvSpPr>
        <xdr:cNvPr id="82" name="楕円 81"/>
        <xdr:cNvSpPr/>
      </xdr:nvSpPr>
      <xdr:spPr>
        <a:xfrm>
          <a:off x="3746500" y="6690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97045</xdr:rowOff>
    </xdr:from>
    <xdr:ext cx="534377" cy="259045"/>
    <xdr:sp macro="" textlink="">
      <xdr:nvSpPr>
        <xdr:cNvPr id="83" name="テキスト ボックス 82"/>
        <xdr:cNvSpPr txBox="1"/>
      </xdr:nvSpPr>
      <xdr:spPr>
        <a:xfrm>
          <a:off x="3530111" y="6783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11271</xdr:rowOff>
    </xdr:from>
    <xdr:to>
      <xdr:col>15</xdr:col>
      <xdr:colOff>101600</xdr:colOff>
      <xdr:row>39</xdr:row>
      <xdr:rowOff>112871</xdr:rowOff>
    </xdr:to>
    <xdr:sp macro="" textlink="">
      <xdr:nvSpPr>
        <xdr:cNvPr id="84" name="楕円 83"/>
        <xdr:cNvSpPr/>
      </xdr:nvSpPr>
      <xdr:spPr>
        <a:xfrm>
          <a:off x="2857500" y="6697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103998</xdr:rowOff>
    </xdr:from>
    <xdr:ext cx="534377" cy="259045"/>
    <xdr:sp macro="" textlink="">
      <xdr:nvSpPr>
        <xdr:cNvPr id="85" name="テキスト ボックス 84"/>
        <xdr:cNvSpPr txBox="1"/>
      </xdr:nvSpPr>
      <xdr:spPr>
        <a:xfrm>
          <a:off x="2641111" y="67905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2813</xdr:rowOff>
    </xdr:from>
    <xdr:to>
      <xdr:col>10</xdr:col>
      <xdr:colOff>165100</xdr:colOff>
      <xdr:row>39</xdr:row>
      <xdr:rowOff>104413</xdr:rowOff>
    </xdr:to>
    <xdr:sp macro="" textlink="">
      <xdr:nvSpPr>
        <xdr:cNvPr id="86" name="楕円 85"/>
        <xdr:cNvSpPr/>
      </xdr:nvSpPr>
      <xdr:spPr>
        <a:xfrm>
          <a:off x="1968500" y="668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95540</xdr:rowOff>
    </xdr:from>
    <xdr:ext cx="534377" cy="259045"/>
    <xdr:sp macro="" textlink="">
      <xdr:nvSpPr>
        <xdr:cNvPr id="87" name="テキスト ボックス 86"/>
        <xdr:cNvSpPr txBox="1"/>
      </xdr:nvSpPr>
      <xdr:spPr>
        <a:xfrm>
          <a:off x="1752111" y="678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166719</xdr:rowOff>
    </xdr:from>
    <xdr:to>
      <xdr:col>6</xdr:col>
      <xdr:colOff>38100</xdr:colOff>
      <xdr:row>39</xdr:row>
      <xdr:rowOff>96869</xdr:rowOff>
    </xdr:to>
    <xdr:sp macro="" textlink="">
      <xdr:nvSpPr>
        <xdr:cNvPr id="88" name="楕円 87"/>
        <xdr:cNvSpPr/>
      </xdr:nvSpPr>
      <xdr:spPr>
        <a:xfrm>
          <a:off x="1079500" y="6681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87996</xdr:rowOff>
    </xdr:from>
    <xdr:ext cx="534377" cy="259045"/>
    <xdr:sp macro="" textlink="">
      <xdr:nvSpPr>
        <xdr:cNvPr id="89" name="テキスト ボックス 88"/>
        <xdr:cNvSpPr txBox="1"/>
      </xdr:nvSpPr>
      <xdr:spPr>
        <a:xfrm>
          <a:off x="863111" y="6774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133789</xdr:rowOff>
    </xdr:from>
    <xdr:to>
      <xdr:col>24</xdr:col>
      <xdr:colOff>62865</xdr:colOff>
      <xdr:row>59</xdr:row>
      <xdr:rowOff>113754</xdr:rowOff>
    </xdr:to>
    <xdr:cxnSp macro="">
      <xdr:nvCxnSpPr>
        <xdr:cNvPr id="116" name="直線コネクタ 115"/>
        <xdr:cNvCxnSpPr/>
      </xdr:nvCxnSpPr>
      <xdr:spPr>
        <a:xfrm flipV="1">
          <a:off x="4633595" y="8706289"/>
          <a:ext cx="1270" cy="1523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117581</xdr:rowOff>
    </xdr:from>
    <xdr:ext cx="534377" cy="259045"/>
    <xdr:sp macro="" textlink="">
      <xdr:nvSpPr>
        <xdr:cNvPr id="117" name="物件費最小値テキスト"/>
        <xdr:cNvSpPr txBox="1"/>
      </xdr:nvSpPr>
      <xdr:spPr>
        <a:xfrm>
          <a:off x="4686300" y="10233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39,089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113754</xdr:rowOff>
    </xdr:from>
    <xdr:to>
      <xdr:col>24</xdr:col>
      <xdr:colOff>152400</xdr:colOff>
      <xdr:row>59</xdr:row>
      <xdr:rowOff>113754</xdr:rowOff>
    </xdr:to>
    <xdr:cxnSp macro="">
      <xdr:nvCxnSpPr>
        <xdr:cNvPr id="118" name="直線コネクタ 117"/>
        <xdr:cNvCxnSpPr/>
      </xdr:nvCxnSpPr>
      <xdr:spPr>
        <a:xfrm>
          <a:off x="4546600" y="10229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80466</xdr:rowOff>
    </xdr:from>
    <xdr:ext cx="599010" cy="259045"/>
    <xdr:sp macro="" textlink="">
      <xdr:nvSpPr>
        <xdr:cNvPr id="119" name="物件費最大値テキスト"/>
        <xdr:cNvSpPr txBox="1"/>
      </xdr:nvSpPr>
      <xdr:spPr>
        <a:xfrm>
          <a:off x="4686300" y="84815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132,362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133789</xdr:rowOff>
    </xdr:from>
    <xdr:to>
      <xdr:col>24</xdr:col>
      <xdr:colOff>152400</xdr:colOff>
      <xdr:row>50</xdr:row>
      <xdr:rowOff>133789</xdr:rowOff>
    </xdr:to>
    <xdr:cxnSp macro="">
      <xdr:nvCxnSpPr>
        <xdr:cNvPr id="120" name="直線コネクタ 119"/>
        <xdr:cNvCxnSpPr/>
      </xdr:nvCxnSpPr>
      <xdr:spPr>
        <a:xfrm>
          <a:off x="4546600" y="8706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37989</xdr:rowOff>
    </xdr:from>
    <xdr:to>
      <xdr:col>24</xdr:col>
      <xdr:colOff>63500</xdr:colOff>
      <xdr:row>56</xdr:row>
      <xdr:rowOff>82566</xdr:rowOff>
    </xdr:to>
    <xdr:cxnSp macro="">
      <xdr:nvCxnSpPr>
        <xdr:cNvPr id="121" name="直線コネクタ 120"/>
        <xdr:cNvCxnSpPr/>
      </xdr:nvCxnSpPr>
      <xdr:spPr>
        <a:xfrm>
          <a:off x="3797300" y="9639189"/>
          <a:ext cx="8382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157755</xdr:rowOff>
    </xdr:from>
    <xdr:ext cx="534377" cy="259045"/>
    <xdr:sp macro="" textlink="">
      <xdr:nvSpPr>
        <xdr:cNvPr id="122" name="物件費平均値テキスト"/>
        <xdr:cNvSpPr txBox="1"/>
      </xdr:nvSpPr>
      <xdr:spPr>
        <a:xfrm>
          <a:off x="4686300" y="97589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7878</xdr:rowOff>
    </xdr:from>
    <xdr:to>
      <xdr:col>24</xdr:col>
      <xdr:colOff>114300</xdr:colOff>
      <xdr:row>57</xdr:row>
      <xdr:rowOff>109478</xdr:rowOff>
    </xdr:to>
    <xdr:sp macro="" textlink="">
      <xdr:nvSpPr>
        <xdr:cNvPr id="123" name="フローチャート: 判断 122"/>
        <xdr:cNvSpPr/>
      </xdr:nvSpPr>
      <xdr:spPr>
        <a:xfrm>
          <a:off x="4584700" y="978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20012</xdr:rowOff>
    </xdr:from>
    <xdr:to>
      <xdr:col>19</xdr:col>
      <xdr:colOff>177800</xdr:colOff>
      <xdr:row>56</xdr:row>
      <xdr:rowOff>37989</xdr:rowOff>
    </xdr:to>
    <xdr:cxnSp macro="">
      <xdr:nvCxnSpPr>
        <xdr:cNvPr id="124" name="直線コネクタ 123"/>
        <xdr:cNvCxnSpPr/>
      </xdr:nvCxnSpPr>
      <xdr:spPr>
        <a:xfrm>
          <a:off x="2908300" y="9621212"/>
          <a:ext cx="889000" cy="179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55</xdr:row>
      <xdr:rowOff>69828</xdr:rowOff>
    </xdr:from>
    <xdr:to>
      <xdr:col>20</xdr:col>
      <xdr:colOff>38100</xdr:colOff>
      <xdr:row>55</xdr:row>
      <xdr:rowOff>171428</xdr:rowOff>
    </xdr:to>
    <xdr:sp macro="" textlink="">
      <xdr:nvSpPr>
        <xdr:cNvPr id="125" name="フローチャート: 判断 124"/>
        <xdr:cNvSpPr/>
      </xdr:nvSpPr>
      <xdr:spPr>
        <a:xfrm>
          <a:off x="3746500" y="9499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16505</xdr:rowOff>
    </xdr:from>
    <xdr:ext cx="534377" cy="259045"/>
    <xdr:sp macro="" textlink="">
      <xdr:nvSpPr>
        <xdr:cNvPr id="126" name="テキスト ボックス 125"/>
        <xdr:cNvSpPr txBox="1"/>
      </xdr:nvSpPr>
      <xdr:spPr>
        <a:xfrm>
          <a:off x="3530111" y="9274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20012</xdr:rowOff>
    </xdr:from>
    <xdr:to>
      <xdr:col>15</xdr:col>
      <xdr:colOff>50800</xdr:colOff>
      <xdr:row>56</xdr:row>
      <xdr:rowOff>63054</xdr:rowOff>
    </xdr:to>
    <xdr:cxnSp macro="">
      <xdr:nvCxnSpPr>
        <xdr:cNvPr id="127" name="直線コネクタ 126"/>
        <xdr:cNvCxnSpPr/>
      </xdr:nvCxnSpPr>
      <xdr:spPr>
        <a:xfrm flipV="1">
          <a:off x="2019300" y="9621212"/>
          <a:ext cx="889000" cy="43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65795</xdr:rowOff>
    </xdr:from>
    <xdr:to>
      <xdr:col>15</xdr:col>
      <xdr:colOff>101600</xdr:colOff>
      <xdr:row>54</xdr:row>
      <xdr:rowOff>167395</xdr:rowOff>
    </xdr:to>
    <xdr:sp macro="" textlink="">
      <xdr:nvSpPr>
        <xdr:cNvPr id="128" name="フローチャート: 判断 127"/>
        <xdr:cNvSpPr/>
      </xdr:nvSpPr>
      <xdr:spPr>
        <a:xfrm>
          <a:off x="2857500" y="9324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53</xdr:row>
      <xdr:rowOff>12472</xdr:rowOff>
    </xdr:from>
    <xdr:ext cx="534377" cy="259045"/>
    <xdr:sp macro="" textlink="">
      <xdr:nvSpPr>
        <xdr:cNvPr id="129" name="テキスト ボックス 128"/>
        <xdr:cNvSpPr txBox="1"/>
      </xdr:nvSpPr>
      <xdr:spPr>
        <a:xfrm>
          <a:off x="2641111" y="9099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136532</xdr:rowOff>
    </xdr:from>
    <xdr:to>
      <xdr:col>10</xdr:col>
      <xdr:colOff>114300</xdr:colOff>
      <xdr:row>56</xdr:row>
      <xdr:rowOff>63054</xdr:rowOff>
    </xdr:to>
    <xdr:cxnSp macro="">
      <xdr:nvCxnSpPr>
        <xdr:cNvPr id="130" name="直線コネクタ 129"/>
        <xdr:cNvCxnSpPr/>
      </xdr:nvCxnSpPr>
      <xdr:spPr>
        <a:xfrm>
          <a:off x="1130300" y="9566282"/>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55</xdr:row>
      <xdr:rowOff>158149</xdr:rowOff>
    </xdr:from>
    <xdr:to>
      <xdr:col>10</xdr:col>
      <xdr:colOff>165100</xdr:colOff>
      <xdr:row>56</xdr:row>
      <xdr:rowOff>88299</xdr:rowOff>
    </xdr:to>
    <xdr:sp macro="" textlink="">
      <xdr:nvSpPr>
        <xdr:cNvPr id="131" name="フローチャート: 判断 130"/>
        <xdr:cNvSpPr/>
      </xdr:nvSpPr>
      <xdr:spPr>
        <a:xfrm>
          <a:off x="1968500" y="9587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104826</xdr:rowOff>
    </xdr:from>
    <xdr:ext cx="534377" cy="259045"/>
    <xdr:sp macro="" textlink="">
      <xdr:nvSpPr>
        <xdr:cNvPr id="132" name="テキスト ボックス 131"/>
        <xdr:cNvSpPr txBox="1"/>
      </xdr:nvSpPr>
      <xdr:spPr>
        <a:xfrm>
          <a:off x="1752111" y="93631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133265</xdr:rowOff>
    </xdr:from>
    <xdr:to>
      <xdr:col>6</xdr:col>
      <xdr:colOff>38100</xdr:colOff>
      <xdr:row>56</xdr:row>
      <xdr:rowOff>63415</xdr:rowOff>
    </xdr:to>
    <xdr:sp macro="" textlink="">
      <xdr:nvSpPr>
        <xdr:cNvPr id="133" name="フローチャート: 判断 132"/>
        <xdr:cNvSpPr/>
      </xdr:nvSpPr>
      <xdr:spPr>
        <a:xfrm>
          <a:off x="1079500" y="956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54542</xdr:rowOff>
    </xdr:from>
    <xdr:ext cx="534377" cy="259045"/>
    <xdr:sp macro="" textlink="">
      <xdr:nvSpPr>
        <xdr:cNvPr id="134" name="テキスト ボックス 133"/>
        <xdr:cNvSpPr txBox="1"/>
      </xdr:nvSpPr>
      <xdr:spPr>
        <a:xfrm>
          <a:off x="863111" y="9655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31766</xdr:rowOff>
    </xdr:from>
    <xdr:to>
      <xdr:col>24</xdr:col>
      <xdr:colOff>114300</xdr:colOff>
      <xdr:row>56</xdr:row>
      <xdr:rowOff>133366</xdr:rowOff>
    </xdr:to>
    <xdr:sp macro="" textlink="">
      <xdr:nvSpPr>
        <xdr:cNvPr id="140" name="楕円 139"/>
        <xdr:cNvSpPr/>
      </xdr:nvSpPr>
      <xdr:spPr>
        <a:xfrm>
          <a:off x="4584700" y="963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54643</xdr:rowOff>
    </xdr:from>
    <xdr:ext cx="534377" cy="259045"/>
    <xdr:sp macro="" textlink="">
      <xdr:nvSpPr>
        <xdr:cNvPr id="141" name="物件費該当値テキスト"/>
        <xdr:cNvSpPr txBox="1"/>
      </xdr:nvSpPr>
      <xdr:spPr>
        <a:xfrm>
          <a:off x="4686300" y="94843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158639</xdr:rowOff>
    </xdr:from>
    <xdr:to>
      <xdr:col>20</xdr:col>
      <xdr:colOff>38100</xdr:colOff>
      <xdr:row>56</xdr:row>
      <xdr:rowOff>88789</xdr:rowOff>
    </xdr:to>
    <xdr:sp macro="" textlink="">
      <xdr:nvSpPr>
        <xdr:cNvPr id="142" name="楕円 141"/>
        <xdr:cNvSpPr/>
      </xdr:nvSpPr>
      <xdr:spPr>
        <a:xfrm>
          <a:off x="3746500" y="958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79916</xdr:rowOff>
    </xdr:from>
    <xdr:ext cx="534377" cy="259045"/>
    <xdr:sp macro="" textlink="">
      <xdr:nvSpPr>
        <xdr:cNvPr id="143" name="テキスト ボックス 142"/>
        <xdr:cNvSpPr txBox="1"/>
      </xdr:nvSpPr>
      <xdr:spPr>
        <a:xfrm>
          <a:off x="3530111" y="9681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140662</xdr:rowOff>
    </xdr:from>
    <xdr:to>
      <xdr:col>15</xdr:col>
      <xdr:colOff>101600</xdr:colOff>
      <xdr:row>56</xdr:row>
      <xdr:rowOff>70812</xdr:rowOff>
    </xdr:to>
    <xdr:sp macro="" textlink="">
      <xdr:nvSpPr>
        <xdr:cNvPr id="144" name="楕円 143"/>
        <xdr:cNvSpPr/>
      </xdr:nvSpPr>
      <xdr:spPr>
        <a:xfrm>
          <a:off x="2857500" y="9570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61939</xdr:rowOff>
    </xdr:from>
    <xdr:ext cx="534377" cy="259045"/>
    <xdr:sp macro="" textlink="">
      <xdr:nvSpPr>
        <xdr:cNvPr id="145" name="テキスト ボックス 144"/>
        <xdr:cNvSpPr txBox="1"/>
      </xdr:nvSpPr>
      <xdr:spPr>
        <a:xfrm>
          <a:off x="2641111" y="9663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12254</xdr:rowOff>
    </xdr:from>
    <xdr:to>
      <xdr:col>10</xdr:col>
      <xdr:colOff>165100</xdr:colOff>
      <xdr:row>56</xdr:row>
      <xdr:rowOff>113854</xdr:rowOff>
    </xdr:to>
    <xdr:sp macro="" textlink="">
      <xdr:nvSpPr>
        <xdr:cNvPr id="146" name="楕円 145"/>
        <xdr:cNvSpPr/>
      </xdr:nvSpPr>
      <xdr:spPr>
        <a:xfrm>
          <a:off x="1968500" y="9613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104981</xdr:rowOff>
    </xdr:from>
    <xdr:ext cx="534377" cy="259045"/>
    <xdr:sp macro="" textlink="">
      <xdr:nvSpPr>
        <xdr:cNvPr id="147" name="テキスト ボックス 146"/>
        <xdr:cNvSpPr txBox="1"/>
      </xdr:nvSpPr>
      <xdr:spPr>
        <a:xfrm>
          <a:off x="1752111" y="9706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85732</xdr:rowOff>
    </xdr:from>
    <xdr:to>
      <xdr:col>6</xdr:col>
      <xdr:colOff>38100</xdr:colOff>
      <xdr:row>56</xdr:row>
      <xdr:rowOff>15882</xdr:rowOff>
    </xdr:to>
    <xdr:sp macro="" textlink="">
      <xdr:nvSpPr>
        <xdr:cNvPr id="148" name="楕円 147"/>
        <xdr:cNvSpPr/>
      </xdr:nvSpPr>
      <xdr:spPr>
        <a:xfrm>
          <a:off x="1079500" y="9515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32409</xdr:rowOff>
    </xdr:from>
    <xdr:ext cx="534377" cy="259045"/>
    <xdr:sp macro="" textlink="">
      <xdr:nvSpPr>
        <xdr:cNvPr id="149" name="テキスト ボックス 148"/>
        <xdr:cNvSpPr txBox="1"/>
      </xdr:nvSpPr>
      <xdr:spPr>
        <a:xfrm>
          <a:off x="863111" y="92907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60" name="直線コネクタ 159"/>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61" name="テキスト ボックス 160"/>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3" name="テキスト ボックス 162"/>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4" name="直線コネクタ 163"/>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5" name="テキスト ボックス 164"/>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6" name="直線コネクタ 165"/>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7" name="テキスト ボックス 166"/>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8"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142729</xdr:rowOff>
    </xdr:from>
    <xdr:to>
      <xdr:col>24</xdr:col>
      <xdr:colOff>62865</xdr:colOff>
      <xdr:row>78</xdr:row>
      <xdr:rowOff>9740</xdr:rowOff>
    </xdr:to>
    <xdr:cxnSp macro="">
      <xdr:nvCxnSpPr>
        <xdr:cNvPr id="169" name="直線コネクタ 168"/>
        <xdr:cNvCxnSpPr/>
      </xdr:nvCxnSpPr>
      <xdr:spPr>
        <a:xfrm flipV="1">
          <a:off x="4633595" y="12144229"/>
          <a:ext cx="1270" cy="1238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13567</xdr:rowOff>
    </xdr:from>
    <xdr:ext cx="378565" cy="259045"/>
    <xdr:sp macro="" textlink="">
      <xdr:nvSpPr>
        <xdr:cNvPr id="170" name="維持補修費最小値テキスト"/>
        <xdr:cNvSpPr txBox="1"/>
      </xdr:nvSpPr>
      <xdr:spPr>
        <a:xfrm>
          <a:off x="4686300" y="133866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9740</xdr:rowOff>
    </xdr:from>
    <xdr:to>
      <xdr:col>24</xdr:col>
      <xdr:colOff>152400</xdr:colOff>
      <xdr:row>78</xdr:row>
      <xdr:rowOff>9740</xdr:rowOff>
    </xdr:to>
    <xdr:cxnSp macro="">
      <xdr:nvCxnSpPr>
        <xdr:cNvPr id="171" name="直線コネクタ 170"/>
        <xdr:cNvCxnSpPr/>
      </xdr:nvCxnSpPr>
      <xdr:spPr>
        <a:xfrm>
          <a:off x="4546600" y="13382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89406</xdr:rowOff>
    </xdr:from>
    <xdr:ext cx="534377" cy="259045"/>
    <xdr:sp macro="" textlink="">
      <xdr:nvSpPr>
        <xdr:cNvPr id="172" name="維持補修費最大値テキスト"/>
        <xdr:cNvSpPr txBox="1"/>
      </xdr:nvSpPr>
      <xdr:spPr>
        <a:xfrm>
          <a:off x="4686300" y="11919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142729</xdr:rowOff>
    </xdr:from>
    <xdr:to>
      <xdr:col>24</xdr:col>
      <xdr:colOff>152400</xdr:colOff>
      <xdr:row>70</xdr:row>
      <xdr:rowOff>142729</xdr:rowOff>
    </xdr:to>
    <xdr:cxnSp macro="">
      <xdr:nvCxnSpPr>
        <xdr:cNvPr id="173" name="直線コネクタ 172"/>
        <xdr:cNvCxnSpPr/>
      </xdr:nvCxnSpPr>
      <xdr:spPr>
        <a:xfrm>
          <a:off x="4546600" y="121442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52775</xdr:rowOff>
    </xdr:from>
    <xdr:to>
      <xdr:col>24</xdr:col>
      <xdr:colOff>63500</xdr:colOff>
      <xdr:row>77</xdr:row>
      <xdr:rowOff>69692</xdr:rowOff>
    </xdr:to>
    <xdr:cxnSp macro="">
      <xdr:nvCxnSpPr>
        <xdr:cNvPr id="174" name="直線コネクタ 173"/>
        <xdr:cNvCxnSpPr/>
      </xdr:nvCxnSpPr>
      <xdr:spPr>
        <a:xfrm>
          <a:off x="3797300" y="13254425"/>
          <a:ext cx="838200" cy="169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108462</xdr:rowOff>
    </xdr:from>
    <xdr:ext cx="469744" cy="259045"/>
    <xdr:sp macro="" textlink="">
      <xdr:nvSpPr>
        <xdr:cNvPr id="175" name="維持補修費平均値テキスト"/>
        <xdr:cNvSpPr txBox="1"/>
      </xdr:nvSpPr>
      <xdr:spPr>
        <a:xfrm>
          <a:off x="4686300" y="129672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85585</xdr:rowOff>
    </xdr:from>
    <xdr:to>
      <xdr:col>24</xdr:col>
      <xdr:colOff>114300</xdr:colOff>
      <xdr:row>77</xdr:row>
      <xdr:rowOff>15735</xdr:rowOff>
    </xdr:to>
    <xdr:sp macro="" textlink="">
      <xdr:nvSpPr>
        <xdr:cNvPr id="176" name="フローチャート: 判断 175"/>
        <xdr:cNvSpPr/>
      </xdr:nvSpPr>
      <xdr:spPr>
        <a:xfrm>
          <a:off x="4584700" y="13115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32429</xdr:rowOff>
    </xdr:from>
    <xdr:to>
      <xdr:col>19</xdr:col>
      <xdr:colOff>177800</xdr:colOff>
      <xdr:row>77</xdr:row>
      <xdr:rowOff>52775</xdr:rowOff>
    </xdr:to>
    <xdr:cxnSp macro="">
      <xdr:nvCxnSpPr>
        <xdr:cNvPr id="177" name="直線コネクタ 176"/>
        <xdr:cNvCxnSpPr/>
      </xdr:nvCxnSpPr>
      <xdr:spPr>
        <a:xfrm>
          <a:off x="2908300" y="13234079"/>
          <a:ext cx="889000" cy="20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121018</xdr:rowOff>
    </xdr:from>
    <xdr:to>
      <xdr:col>20</xdr:col>
      <xdr:colOff>38100</xdr:colOff>
      <xdr:row>76</xdr:row>
      <xdr:rowOff>51169</xdr:rowOff>
    </xdr:to>
    <xdr:sp macro="" textlink="">
      <xdr:nvSpPr>
        <xdr:cNvPr id="178" name="フローチャート: 判断 177"/>
        <xdr:cNvSpPr/>
      </xdr:nvSpPr>
      <xdr:spPr>
        <a:xfrm>
          <a:off x="3746500" y="1297976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74</xdr:row>
      <xdr:rowOff>67695</xdr:rowOff>
    </xdr:from>
    <xdr:ext cx="469744" cy="259045"/>
    <xdr:sp macro="" textlink="">
      <xdr:nvSpPr>
        <xdr:cNvPr id="179" name="テキスト ボックス 178"/>
        <xdr:cNvSpPr txBox="1"/>
      </xdr:nvSpPr>
      <xdr:spPr>
        <a:xfrm>
          <a:off x="3562428" y="12754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32429</xdr:rowOff>
    </xdr:from>
    <xdr:to>
      <xdr:col>15</xdr:col>
      <xdr:colOff>50800</xdr:colOff>
      <xdr:row>77</xdr:row>
      <xdr:rowOff>39230</xdr:rowOff>
    </xdr:to>
    <xdr:cxnSp macro="">
      <xdr:nvCxnSpPr>
        <xdr:cNvPr id="180" name="直線コネクタ 179"/>
        <xdr:cNvCxnSpPr/>
      </xdr:nvCxnSpPr>
      <xdr:spPr>
        <a:xfrm flipV="1">
          <a:off x="2019300" y="13234079"/>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136963</xdr:rowOff>
    </xdr:from>
    <xdr:to>
      <xdr:col>15</xdr:col>
      <xdr:colOff>101600</xdr:colOff>
      <xdr:row>76</xdr:row>
      <xdr:rowOff>67112</xdr:rowOff>
    </xdr:to>
    <xdr:sp macro="" textlink="">
      <xdr:nvSpPr>
        <xdr:cNvPr id="181" name="フローチャート: 判断 180"/>
        <xdr:cNvSpPr/>
      </xdr:nvSpPr>
      <xdr:spPr>
        <a:xfrm>
          <a:off x="2857500" y="12995713"/>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83640</xdr:rowOff>
    </xdr:from>
    <xdr:ext cx="469744" cy="259045"/>
    <xdr:sp macro="" textlink="">
      <xdr:nvSpPr>
        <xdr:cNvPr id="182" name="テキスト ボックス 181"/>
        <xdr:cNvSpPr txBox="1"/>
      </xdr:nvSpPr>
      <xdr:spPr>
        <a:xfrm>
          <a:off x="2673428" y="12770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31514</xdr:rowOff>
    </xdr:from>
    <xdr:to>
      <xdr:col>10</xdr:col>
      <xdr:colOff>114300</xdr:colOff>
      <xdr:row>77</xdr:row>
      <xdr:rowOff>39230</xdr:rowOff>
    </xdr:to>
    <xdr:cxnSp macro="">
      <xdr:nvCxnSpPr>
        <xdr:cNvPr id="183" name="直線コネクタ 182"/>
        <xdr:cNvCxnSpPr/>
      </xdr:nvCxnSpPr>
      <xdr:spPr>
        <a:xfrm>
          <a:off x="1130300" y="13233164"/>
          <a:ext cx="889000" cy="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131020</xdr:rowOff>
    </xdr:from>
    <xdr:to>
      <xdr:col>10</xdr:col>
      <xdr:colOff>165100</xdr:colOff>
      <xdr:row>76</xdr:row>
      <xdr:rowOff>61170</xdr:rowOff>
    </xdr:to>
    <xdr:sp macro="" textlink="">
      <xdr:nvSpPr>
        <xdr:cNvPr id="184" name="フローチャート: 判断 183"/>
        <xdr:cNvSpPr/>
      </xdr:nvSpPr>
      <xdr:spPr>
        <a:xfrm>
          <a:off x="1968500" y="12989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77697</xdr:rowOff>
    </xdr:from>
    <xdr:ext cx="469744" cy="259045"/>
    <xdr:sp macro="" textlink="">
      <xdr:nvSpPr>
        <xdr:cNvPr id="185" name="テキスト ボックス 184"/>
        <xdr:cNvSpPr txBox="1"/>
      </xdr:nvSpPr>
      <xdr:spPr>
        <a:xfrm>
          <a:off x="1784428" y="12764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156166</xdr:rowOff>
    </xdr:from>
    <xdr:to>
      <xdr:col>6</xdr:col>
      <xdr:colOff>38100</xdr:colOff>
      <xdr:row>76</xdr:row>
      <xdr:rowOff>86316</xdr:rowOff>
    </xdr:to>
    <xdr:sp macro="" textlink="">
      <xdr:nvSpPr>
        <xdr:cNvPr id="186" name="フローチャート: 判断 185"/>
        <xdr:cNvSpPr/>
      </xdr:nvSpPr>
      <xdr:spPr>
        <a:xfrm>
          <a:off x="1079500" y="1301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102843</xdr:rowOff>
    </xdr:from>
    <xdr:ext cx="469744" cy="259045"/>
    <xdr:sp macro="" textlink="">
      <xdr:nvSpPr>
        <xdr:cNvPr id="187" name="テキスト ボックス 186"/>
        <xdr:cNvSpPr txBox="1"/>
      </xdr:nvSpPr>
      <xdr:spPr>
        <a:xfrm>
          <a:off x="895428" y="127901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8" name="テキスト ボックス 187"/>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9" name="テキスト ボックス 188"/>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0" name="テキスト ボックス 189"/>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1" name="テキスト ボックス 190"/>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2" name="テキスト ボックス 191"/>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18892</xdr:rowOff>
    </xdr:from>
    <xdr:to>
      <xdr:col>24</xdr:col>
      <xdr:colOff>114300</xdr:colOff>
      <xdr:row>77</xdr:row>
      <xdr:rowOff>120492</xdr:rowOff>
    </xdr:to>
    <xdr:sp macro="" textlink="">
      <xdr:nvSpPr>
        <xdr:cNvPr id="193" name="楕円 192"/>
        <xdr:cNvSpPr/>
      </xdr:nvSpPr>
      <xdr:spPr>
        <a:xfrm>
          <a:off x="4584700" y="132205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105269</xdr:rowOff>
    </xdr:from>
    <xdr:ext cx="469744" cy="259045"/>
    <xdr:sp macro="" textlink="">
      <xdr:nvSpPr>
        <xdr:cNvPr id="194" name="維持補修費該当値テキスト"/>
        <xdr:cNvSpPr txBox="1"/>
      </xdr:nvSpPr>
      <xdr:spPr>
        <a:xfrm>
          <a:off x="4686300" y="131354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1975</xdr:rowOff>
    </xdr:from>
    <xdr:to>
      <xdr:col>20</xdr:col>
      <xdr:colOff>38100</xdr:colOff>
      <xdr:row>77</xdr:row>
      <xdr:rowOff>103575</xdr:rowOff>
    </xdr:to>
    <xdr:sp macro="" textlink="">
      <xdr:nvSpPr>
        <xdr:cNvPr id="195" name="楕円 194"/>
        <xdr:cNvSpPr/>
      </xdr:nvSpPr>
      <xdr:spPr>
        <a:xfrm>
          <a:off x="3746500" y="13203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94702</xdr:rowOff>
    </xdr:from>
    <xdr:ext cx="469744" cy="259045"/>
    <xdr:sp macro="" textlink="">
      <xdr:nvSpPr>
        <xdr:cNvPr id="196" name="テキスト ボックス 195"/>
        <xdr:cNvSpPr txBox="1"/>
      </xdr:nvSpPr>
      <xdr:spPr>
        <a:xfrm>
          <a:off x="3562428" y="132963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153079</xdr:rowOff>
    </xdr:from>
    <xdr:to>
      <xdr:col>15</xdr:col>
      <xdr:colOff>101600</xdr:colOff>
      <xdr:row>77</xdr:row>
      <xdr:rowOff>83229</xdr:rowOff>
    </xdr:to>
    <xdr:sp macro="" textlink="">
      <xdr:nvSpPr>
        <xdr:cNvPr id="197" name="楕円 196"/>
        <xdr:cNvSpPr/>
      </xdr:nvSpPr>
      <xdr:spPr>
        <a:xfrm>
          <a:off x="2857500" y="13183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74356</xdr:rowOff>
    </xdr:from>
    <xdr:ext cx="469744" cy="259045"/>
    <xdr:sp macro="" textlink="">
      <xdr:nvSpPr>
        <xdr:cNvPr id="198" name="テキスト ボックス 197"/>
        <xdr:cNvSpPr txBox="1"/>
      </xdr:nvSpPr>
      <xdr:spPr>
        <a:xfrm>
          <a:off x="2673428" y="13276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159880</xdr:rowOff>
    </xdr:from>
    <xdr:to>
      <xdr:col>10</xdr:col>
      <xdr:colOff>165100</xdr:colOff>
      <xdr:row>77</xdr:row>
      <xdr:rowOff>90030</xdr:rowOff>
    </xdr:to>
    <xdr:sp macro="" textlink="">
      <xdr:nvSpPr>
        <xdr:cNvPr id="199" name="楕円 198"/>
        <xdr:cNvSpPr/>
      </xdr:nvSpPr>
      <xdr:spPr>
        <a:xfrm>
          <a:off x="1968500" y="13190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81157</xdr:rowOff>
    </xdr:from>
    <xdr:ext cx="469744" cy="259045"/>
    <xdr:sp macro="" textlink="">
      <xdr:nvSpPr>
        <xdr:cNvPr id="200" name="テキスト ボックス 199"/>
        <xdr:cNvSpPr txBox="1"/>
      </xdr:nvSpPr>
      <xdr:spPr>
        <a:xfrm>
          <a:off x="1784428" y="132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152164</xdr:rowOff>
    </xdr:from>
    <xdr:to>
      <xdr:col>6</xdr:col>
      <xdr:colOff>38100</xdr:colOff>
      <xdr:row>77</xdr:row>
      <xdr:rowOff>82314</xdr:rowOff>
    </xdr:to>
    <xdr:sp macro="" textlink="">
      <xdr:nvSpPr>
        <xdr:cNvPr id="201" name="楕円 200"/>
        <xdr:cNvSpPr/>
      </xdr:nvSpPr>
      <xdr:spPr>
        <a:xfrm>
          <a:off x="1079500" y="1318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73441</xdr:rowOff>
    </xdr:from>
    <xdr:ext cx="469744" cy="259045"/>
    <xdr:sp macro="" textlink="">
      <xdr:nvSpPr>
        <xdr:cNvPr id="202" name="テキスト ボックス 201"/>
        <xdr:cNvSpPr txBox="1"/>
      </xdr:nvSpPr>
      <xdr:spPr>
        <a:xfrm>
          <a:off x="895428" y="13275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3" name="正方形/長方形 202"/>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4" name="正方形/長方形 203"/>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5" name="正方形/長方形 204"/>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6" name="正方形/長方形 205"/>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7" name="正方形/長方形 206"/>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8" name="正方形/長方形 207"/>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9" name="正方形/長方形 208"/>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88,739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0" name="正方形/長方形 209"/>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1" name="テキスト ボックス 210"/>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2" name="直線コネクタ 211"/>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3" name="テキスト ボックス 212"/>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4" name="直線コネクタ 213"/>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5" name="テキスト ボックス 214"/>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6" name="直線コネクタ 215"/>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7" name="テキスト ボックス 216"/>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8" name="直線コネクタ 217"/>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9" name="テキスト ボックス 218"/>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0" name="直線コネクタ 219"/>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1" name="テキスト ボックス 220"/>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2" name="直線コネクタ 221"/>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3" name="テキスト ボックス 222"/>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4" name="直線コネクタ 223"/>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5" name="テキスト ボックス 224"/>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53158</xdr:rowOff>
    </xdr:from>
    <xdr:to>
      <xdr:col>24</xdr:col>
      <xdr:colOff>62865</xdr:colOff>
      <xdr:row>99</xdr:row>
      <xdr:rowOff>95385</xdr:rowOff>
    </xdr:to>
    <xdr:cxnSp macro="">
      <xdr:nvCxnSpPr>
        <xdr:cNvPr id="229" name="直線コネクタ 228"/>
        <xdr:cNvCxnSpPr/>
      </xdr:nvCxnSpPr>
      <xdr:spPr>
        <a:xfrm flipV="1">
          <a:off x="4633595" y="15483658"/>
          <a:ext cx="1270" cy="1585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99212</xdr:rowOff>
    </xdr:from>
    <xdr:ext cx="534377" cy="259045"/>
    <xdr:sp macro="" textlink="">
      <xdr:nvSpPr>
        <xdr:cNvPr id="230" name="扶助費最小値テキスト"/>
        <xdr:cNvSpPr txBox="1"/>
      </xdr:nvSpPr>
      <xdr:spPr>
        <a:xfrm>
          <a:off x="4686300" y="17072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95385</xdr:rowOff>
    </xdr:from>
    <xdr:to>
      <xdr:col>24</xdr:col>
      <xdr:colOff>152400</xdr:colOff>
      <xdr:row>99</xdr:row>
      <xdr:rowOff>95385</xdr:rowOff>
    </xdr:to>
    <xdr:cxnSp macro="">
      <xdr:nvCxnSpPr>
        <xdr:cNvPr id="231" name="直線コネクタ 230"/>
        <xdr:cNvCxnSpPr/>
      </xdr:nvCxnSpPr>
      <xdr:spPr>
        <a:xfrm>
          <a:off x="4546600" y="17068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171285</xdr:rowOff>
    </xdr:from>
    <xdr:ext cx="599010" cy="259045"/>
    <xdr:sp macro="" textlink="">
      <xdr:nvSpPr>
        <xdr:cNvPr id="232" name="扶助費最大値テキスト"/>
        <xdr:cNvSpPr txBox="1"/>
      </xdr:nvSpPr>
      <xdr:spPr>
        <a:xfrm>
          <a:off x="4686300" y="152588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137,300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53158</xdr:rowOff>
    </xdr:from>
    <xdr:to>
      <xdr:col>24</xdr:col>
      <xdr:colOff>152400</xdr:colOff>
      <xdr:row>90</xdr:row>
      <xdr:rowOff>53158</xdr:rowOff>
    </xdr:to>
    <xdr:cxnSp macro="">
      <xdr:nvCxnSpPr>
        <xdr:cNvPr id="233" name="直線コネクタ 232"/>
        <xdr:cNvCxnSpPr/>
      </xdr:nvCxnSpPr>
      <xdr:spPr>
        <a:xfrm>
          <a:off x="4546600" y="15483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93</xdr:row>
      <xdr:rowOff>18264</xdr:rowOff>
    </xdr:from>
    <xdr:to>
      <xdr:col>24</xdr:col>
      <xdr:colOff>63500</xdr:colOff>
      <xdr:row>94</xdr:row>
      <xdr:rowOff>134279</xdr:rowOff>
    </xdr:to>
    <xdr:cxnSp macro="">
      <xdr:nvCxnSpPr>
        <xdr:cNvPr id="234" name="直線コネクタ 233"/>
        <xdr:cNvCxnSpPr/>
      </xdr:nvCxnSpPr>
      <xdr:spPr>
        <a:xfrm flipV="1">
          <a:off x="3797300" y="15963114"/>
          <a:ext cx="838200" cy="2874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126257</xdr:rowOff>
    </xdr:from>
    <xdr:ext cx="534377" cy="259045"/>
    <xdr:sp macro="" textlink="">
      <xdr:nvSpPr>
        <xdr:cNvPr id="235" name="扶助費平均値テキスト"/>
        <xdr:cNvSpPr txBox="1"/>
      </xdr:nvSpPr>
      <xdr:spPr>
        <a:xfrm>
          <a:off x="4686300" y="16414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147830</xdr:rowOff>
    </xdr:from>
    <xdr:to>
      <xdr:col>24</xdr:col>
      <xdr:colOff>114300</xdr:colOff>
      <xdr:row>96</xdr:row>
      <xdr:rowOff>77980</xdr:rowOff>
    </xdr:to>
    <xdr:sp macro="" textlink="">
      <xdr:nvSpPr>
        <xdr:cNvPr id="236" name="フローチャート: 判断 235"/>
        <xdr:cNvSpPr/>
      </xdr:nvSpPr>
      <xdr:spPr>
        <a:xfrm>
          <a:off x="4584700" y="1643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134279</xdr:rowOff>
    </xdr:from>
    <xdr:to>
      <xdr:col>19</xdr:col>
      <xdr:colOff>177800</xdr:colOff>
      <xdr:row>95</xdr:row>
      <xdr:rowOff>64638</xdr:rowOff>
    </xdr:to>
    <xdr:cxnSp macro="">
      <xdr:nvCxnSpPr>
        <xdr:cNvPr id="237" name="直線コネクタ 236"/>
        <xdr:cNvCxnSpPr/>
      </xdr:nvCxnSpPr>
      <xdr:spPr>
        <a:xfrm flipV="1">
          <a:off x="2908300" y="16250579"/>
          <a:ext cx="889000" cy="101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34492</xdr:rowOff>
    </xdr:from>
    <xdr:to>
      <xdr:col>20</xdr:col>
      <xdr:colOff>38100</xdr:colOff>
      <xdr:row>96</xdr:row>
      <xdr:rowOff>136092</xdr:rowOff>
    </xdr:to>
    <xdr:sp macro="" textlink="">
      <xdr:nvSpPr>
        <xdr:cNvPr id="238" name="フローチャート: 判断 237"/>
        <xdr:cNvSpPr/>
      </xdr:nvSpPr>
      <xdr:spPr>
        <a:xfrm>
          <a:off x="3746500" y="16493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127219</xdr:rowOff>
    </xdr:from>
    <xdr:ext cx="534377" cy="259045"/>
    <xdr:sp macro="" textlink="">
      <xdr:nvSpPr>
        <xdr:cNvPr id="239" name="テキスト ボックス 238"/>
        <xdr:cNvSpPr txBox="1"/>
      </xdr:nvSpPr>
      <xdr:spPr>
        <a:xfrm>
          <a:off x="3530111" y="16586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39280</xdr:rowOff>
    </xdr:from>
    <xdr:to>
      <xdr:col>15</xdr:col>
      <xdr:colOff>50800</xdr:colOff>
      <xdr:row>95</xdr:row>
      <xdr:rowOff>64638</xdr:rowOff>
    </xdr:to>
    <xdr:cxnSp macro="">
      <xdr:nvCxnSpPr>
        <xdr:cNvPr id="240" name="直線コネクタ 239"/>
        <xdr:cNvCxnSpPr/>
      </xdr:nvCxnSpPr>
      <xdr:spPr>
        <a:xfrm>
          <a:off x="2019300" y="16327030"/>
          <a:ext cx="889000" cy="253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77977</xdr:rowOff>
    </xdr:from>
    <xdr:to>
      <xdr:col>15</xdr:col>
      <xdr:colOff>101600</xdr:colOff>
      <xdr:row>97</xdr:row>
      <xdr:rowOff>8127</xdr:rowOff>
    </xdr:to>
    <xdr:sp macro="" textlink="">
      <xdr:nvSpPr>
        <xdr:cNvPr id="241" name="フローチャート: 判断 240"/>
        <xdr:cNvSpPr/>
      </xdr:nvSpPr>
      <xdr:spPr>
        <a:xfrm>
          <a:off x="2857500" y="16537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170704</xdr:rowOff>
    </xdr:from>
    <xdr:ext cx="534377" cy="259045"/>
    <xdr:sp macro="" textlink="">
      <xdr:nvSpPr>
        <xdr:cNvPr id="242" name="テキスト ボックス 241"/>
        <xdr:cNvSpPr txBox="1"/>
      </xdr:nvSpPr>
      <xdr:spPr>
        <a:xfrm>
          <a:off x="2641111" y="16629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39280</xdr:rowOff>
    </xdr:from>
    <xdr:to>
      <xdr:col>10</xdr:col>
      <xdr:colOff>114300</xdr:colOff>
      <xdr:row>95</xdr:row>
      <xdr:rowOff>99564</xdr:rowOff>
    </xdr:to>
    <xdr:cxnSp macro="">
      <xdr:nvCxnSpPr>
        <xdr:cNvPr id="243" name="直線コネクタ 242"/>
        <xdr:cNvCxnSpPr/>
      </xdr:nvCxnSpPr>
      <xdr:spPr>
        <a:xfrm flipV="1">
          <a:off x="1130300" y="16327030"/>
          <a:ext cx="889000" cy="602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88998</xdr:rowOff>
    </xdr:from>
    <xdr:to>
      <xdr:col>10</xdr:col>
      <xdr:colOff>165100</xdr:colOff>
      <xdr:row>97</xdr:row>
      <xdr:rowOff>19148</xdr:rowOff>
    </xdr:to>
    <xdr:sp macro="" textlink="">
      <xdr:nvSpPr>
        <xdr:cNvPr id="244" name="フローチャート: 判断 243"/>
        <xdr:cNvSpPr/>
      </xdr:nvSpPr>
      <xdr:spPr>
        <a:xfrm>
          <a:off x="1968500" y="165481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10275</xdr:rowOff>
    </xdr:from>
    <xdr:ext cx="534377" cy="259045"/>
    <xdr:sp macro="" textlink="">
      <xdr:nvSpPr>
        <xdr:cNvPr id="245" name="テキスト ボックス 244"/>
        <xdr:cNvSpPr txBox="1"/>
      </xdr:nvSpPr>
      <xdr:spPr>
        <a:xfrm>
          <a:off x="1752111" y="166409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112576</xdr:rowOff>
    </xdr:from>
    <xdr:to>
      <xdr:col>6</xdr:col>
      <xdr:colOff>38100</xdr:colOff>
      <xdr:row>97</xdr:row>
      <xdr:rowOff>42726</xdr:rowOff>
    </xdr:to>
    <xdr:sp macro="" textlink="">
      <xdr:nvSpPr>
        <xdr:cNvPr id="246" name="フローチャート: 判断 245"/>
        <xdr:cNvSpPr/>
      </xdr:nvSpPr>
      <xdr:spPr>
        <a:xfrm>
          <a:off x="1079500" y="16571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33853</xdr:rowOff>
    </xdr:from>
    <xdr:ext cx="534377" cy="259045"/>
    <xdr:sp macro="" textlink="">
      <xdr:nvSpPr>
        <xdr:cNvPr id="247" name="テキスト ボックス 246"/>
        <xdr:cNvSpPr txBox="1"/>
      </xdr:nvSpPr>
      <xdr:spPr>
        <a:xfrm>
          <a:off x="863111" y="16664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92</xdr:row>
      <xdr:rowOff>138914</xdr:rowOff>
    </xdr:from>
    <xdr:to>
      <xdr:col>24</xdr:col>
      <xdr:colOff>114300</xdr:colOff>
      <xdr:row>93</xdr:row>
      <xdr:rowOff>69064</xdr:rowOff>
    </xdr:to>
    <xdr:sp macro="" textlink="">
      <xdr:nvSpPr>
        <xdr:cNvPr id="253" name="楕円 252"/>
        <xdr:cNvSpPr/>
      </xdr:nvSpPr>
      <xdr:spPr>
        <a:xfrm>
          <a:off x="4584700" y="15912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161791</xdr:rowOff>
    </xdr:from>
    <xdr:ext cx="599010" cy="259045"/>
    <xdr:sp macro="" textlink="">
      <xdr:nvSpPr>
        <xdr:cNvPr id="254" name="扶助費該当値テキスト"/>
        <xdr:cNvSpPr txBox="1"/>
      </xdr:nvSpPr>
      <xdr:spPr>
        <a:xfrm>
          <a:off x="4686300" y="157637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83479</xdr:rowOff>
    </xdr:from>
    <xdr:to>
      <xdr:col>20</xdr:col>
      <xdr:colOff>38100</xdr:colOff>
      <xdr:row>95</xdr:row>
      <xdr:rowOff>13629</xdr:rowOff>
    </xdr:to>
    <xdr:sp macro="" textlink="">
      <xdr:nvSpPr>
        <xdr:cNvPr id="255" name="楕円 254"/>
        <xdr:cNvSpPr/>
      </xdr:nvSpPr>
      <xdr:spPr>
        <a:xfrm>
          <a:off x="3746500" y="161997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30156</xdr:rowOff>
    </xdr:from>
    <xdr:ext cx="534377" cy="259045"/>
    <xdr:sp macro="" textlink="">
      <xdr:nvSpPr>
        <xdr:cNvPr id="256" name="テキスト ボックス 255"/>
        <xdr:cNvSpPr txBox="1"/>
      </xdr:nvSpPr>
      <xdr:spPr>
        <a:xfrm>
          <a:off x="3530111" y="15975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13838</xdr:rowOff>
    </xdr:from>
    <xdr:to>
      <xdr:col>15</xdr:col>
      <xdr:colOff>101600</xdr:colOff>
      <xdr:row>95</xdr:row>
      <xdr:rowOff>115438</xdr:rowOff>
    </xdr:to>
    <xdr:sp macro="" textlink="">
      <xdr:nvSpPr>
        <xdr:cNvPr id="257" name="楕円 256"/>
        <xdr:cNvSpPr/>
      </xdr:nvSpPr>
      <xdr:spPr>
        <a:xfrm>
          <a:off x="2857500" y="16301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131965</xdr:rowOff>
    </xdr:from>
    <xdr:ext cx="534377" cy="259045"/>
    <xdr:sp macro="" textlink="">
      <xdr:nvSpPr>
        <xdr:cNvPr id="258" name="テキスト ボックス 257"/>
        <xdr:cNvSpPr txBox="1"/>
      </xdr:nvSpPr>
      <xdr:spPr>
        <a:xfrm>
          <a:off x="2641111" y="16076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84,097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94</xdr:row>
      <xdr:rowOff>159930</xdr:rowOff>
    </xdr:from>
    <xdr:to>
      <xdr:col>10</xdr:col>
      <xdr:colOff>165100</xdr:colOff>
      <xdr:row>95</xdr:row>
      <xdr:rowOff>90080</xdr:rowOff>
    </xdr:to>
    <xdr:sp macro="" textlink="">
      <xdr:nvSpPr>
        <xdr:cNvPr id="259" name="楕円 258"/>
        <xdr:cNvSpPr/>
      </xdr:nvSpPr>
      <xdr:spPr>
        <a:xfrm>
          <a:off x="1968500" y="1627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106607</xdr:rowOff>
    </xdr:from>
    <xdr:ext cx="534377" cy="259045"/>
    <xdr:sp macro="" textlink="">
      <xdr:nvSpPr>
        <xdr:cNvPr id="260" name="テキスト ボックス 259"/>
        <xdr:cNvSpPr txBox="1"/>
      </xdr:nvSpPr>
      <xdr:spPr>
        <a:xfrm>
          <a:off x="1752111" y="16051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48764</xdr:rowOff>
    </xdr:from>
    <xdr:to>
      <xdr:col>6</xdr:col>
      <xdr:colOff>38100</xdr:colOff>
      <xdr:row>95</xdr:row>
      <xdr:rowOff>150364</xdr:rowOff>
    </xdr:to>
    <xdr:sp macro="" textlink="">
      <xdr:nvSpPr>
        <xdr:cNvPr id="261" name="楕円 260"/>
        <xdr:cNvSpPr/>
      </xdr:nvSpPr>
      <xdr:spPr>
        <a:xfrm>
          <a:off x="1079500" y="16336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166891</xdr:rowOff>
    </xdr:from>
    <xdr:ext cx="534377" cy="259045"/>
    <xdr:sp macro="" textlink="">
      <xdr:nvSpPr>
        <xdr:cNvPr id="262" name="テキスト ボックス 261"/>
        <xdr:cNvSpPr txBox="1"/>
      </xdr:nvSpPr>
      <xdr:spPr>
        <a:xfrm>
          <a:off x="863111" y="16111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81,958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187,824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3" name="テキスト ボックス 272"/>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38</xdr:row>
      <xdr:rowOff>73677</xdr:rowOff>
    </xdr:from>
    <xdr:ext cx="531299" cy="259045"/>
    <xdr:sp macro="" textlink="">
      <xdr:nvSpPr>
        <xdr:cNvPr id="275" name="テキスト ボックス 274"/>
        <xdr:cNvSpPr txBox="1"/>
      </xdr:nvSpPr>
      <xdr:spPr>
        <a:xfrm>
          <a:off x="6072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35577</xdr:rowOff>
    </xdr:from>
    <xdr:ext cx="595419" cy="259045"/>
    <xdr:sp macro="" textlink="">
      <xdr:nvSpPr>
        <xdr:cNvPr id="277" name="テキスト ボックス 276"/>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9" name="テキスト ボックス 278"/>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1" name="テキスト ボックス 280"/>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3" name="テキスト ボックス 282"/>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5" name="テキスト ボックス 284"/>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92083</xdr:rowOff>
    </xdr:from>
    <xdr:to>
      <xdr:col>54</xdr:col>
      <xdr:colOff>189865</xdr:colOff>
      <xdr:row>36</xdr:row>
      <xdr:rowOff>32533</xdr:rowOff>
    </xdr:to>
    <xdr:cxnSp macro="">
      <xdr:nvCxnSpPr>
        <xdr:cNvPr id="287" name="直線コネクタ 286"/>
        <xdr:cNvCxnSpPr/>
      </xdr:nvCxnSpPr>
      <xdr:spPr>
        <a:xfrm flipV="1">
          <a:off x="10475595" y="5235583"/>
          <a:ext cx="1270" cy="9691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36360</xdr:rowOff>
    </xdr:from>
    <xdr:ext cx="599010" cy="259045"/>
    <xdr:sp macro="" textlink="">
      <xdr:nvSpPr>
        <xdr:cNvPr id="288" name="補助費等最小値テキスト"/>
        <xdr:cNvSpPr txBox="1"/>
      </xdr:nvSpPr>
      <xdr:spPr>
        <a:xfrm>
          <a:off x="10528300" y="6208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119,064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36</xdr:row>
      <xdr:rowOff>32533</xdr:rowOff>
    </xdr:from>
    <xdr:to>
      <xdr:col>55</xdr:col>
      <xdr:colOff>88900</xdr:colOff>
      <xdr:row>36</xdr:row>
      <xdr:rowOff>32533</xdr:rowOff>
    </xdr:to>
    <xdr:cxnSp macro="">
      <xdr:nvCxnSpPr>
        <xdr:cNvPr id="289" name="直線コネクタ 288"/>
        <xdr:cNvCxnSpPr/>
      </xdr:nvCxnSpPr>
      <xdr:spPr>
        <a:xfrm>
          <a:off x="10388600" y="6204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38760</xdr:rowOff>
    </xdr:from>
    <xdr:ext cx="599010" cy="259045"/>
    <xdr:sp macro="" textlink="">
      <xdr:nvSpPr>
        <xdr:cNvPr id="290" name="補助費等最大値テキスト"/>
        <xdr:cNvSpPr txBox="1"/>
      </xdr:nvSpPr>
      <xdr:spPr>
        <a:xfrm>
          <a:off x="10528300" y="50108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246,249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92083</xdr:rowOff>
    </xdr:from>
    <xdr:to>
      <xdr:col>55</xdr:col>
      <xdr:colOff>88900</xdr:colOff>
      <xdr:row>30</xdr:row>
      <xdr:rowOff>92083</xdr:rowOff>
    </xdr:to>
    <xdr:cxnSp macro="">
      <xdr:nvCxnSpPr>
        <xdr:cNvPr id="291" name="直線コネクタ 290"/>
        <xdr:cNvCxnSpPr/>
      </xdr:nvCxnSpPr>
      <xdr:spPr>
        <a:xfrm>
          <a:off x="10388600" y="5235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34</xdr:row>
      <xdr:rowOff>34201</xdr:rowOff>
    </xdr:from>
    <xdr:to>
      <xdr:col>55</xdr:col>
      <xdr:colOff>0</xdr:colOff>
      <xdr:row>38</xdr:row>
      <xdr:rowOff>160571</xdr:rowOff>
    </xdr:to>
    <xdr:cxnSp macro="">
      <xdr:nvCxnSpPr>
        <xdr:cNvPr id="292" name="直線コネクタ 291"/>
        <xdr:cNvCxnSpPr/>
      </xdr:nvCxnSpPr>
      <xdr:spPr>
        <a:xfrm flipV="1">
          <a:off x="9639300" y="5863501"/>
          <a:ext cx="838200" cy="812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34462</xdr:rowOff>
    </xdr:from>
    <xdr:ext cx="599010" cy="259045"/>
    <xdr:sp macro="" textlink="">
      <xdr:nvSpPr>
        <xdr:cNvPr id="293" name="補助費等平均値テキスト"/>
        <xdr:cNvSpPr txBox="1"/>
      </xdr:nvSpPr>
      <xdr:spPr>
        <a:xfrm>
          <a:off x="10528300" y="58637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56035</xdr:rowOff>
    </xdr:from>
    <xdr:to>
      <xdr:col>55</xdr:col>
      <xdr:colOff>50800</xdr:colOff>
      <xdr:row>34</xdr:row>
      <xdr:rowOff>157635</xdr:rowOff>
    </xdr:to>
    <xdr:sp macro="" textlink="">
      <xdr:nvSpPr>
        <xdr:cNvPr id="294" name="フローチャート: 判断 293"/>
        <xdr:cNvSpPr/>
      </xdr:nvSpPr>
      <xdr:spPr>
        <a:xfrm>
          <a:off x="10426700" y="5885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160571</xdr:rowOff>
    </xdr:from>
    <xdr:to>
      <xdr:col>50</xdr:col>
      <xdr:colOff>114300</xdr:colOff>
      <xdr:row>38</xdr:row>
      <xdr:rowOff>170393</xdr:rowOff>
    </xdr:to>
    <xdr:cxnSp macro="">
      <xdr:nvCxnSpPr>
        <xdr:cNvPr id="295" name="直線コネクタ 294"/>
        <xdr:cNvCxnSpPr/>
      </xdr:nvCxnSpPr>
      <xdr:spPr>
        <a:xfrm flipV="1">
          <a:off x="8750300" y="6675671"/>
          <a:ext cx="889000" cy="9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11618</xdr:rowOff>
    </xdr:from>
    <xdr:to>
      <xdr:col>50</xdr:col>
      <xdr:colOff>165100</xdr:colOff>
      <xdr:row>38</xdr:row>
      <xdr:rowOff>113218</xdr:rowOff>
    </xdr:to>
    <xdr:sp macro="" textlink="">
      <xdr:nvSpPr>
        <xdr:cNvPr id="296" name="フローチャート: 判断 295"/>
        <xdr:cNvSpPr/>
      </xdr:nvSpPr>
      <xdr:spPr>
        <a:xfrm>
          <a:off x="9588500" y="65267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129745</xdr:rowOff>
    </xdr:from>
    <xdr:ext cx="534377" cy="259045"/>
    <xdr:sp macro="" textlink="">
      <xdr:nvSpPr>
        <xdr:cNvPr id="297" name="テキスト ボックス 296"/>
        <xdr:cNvSpPr txBox="1"/>
      </xdr:nvSpPr>
      <xdr:spPr>
        <a:xfrm>
          <a:off x="9372111" y="6301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168687</xdr:rowOff>
    </xdr:from>
    <xdr:to>
      <xdr:col>45</xdr:col>
      <xdr:colOff>177800</xdr:colOff>
      <xdr:row>38</xdr:row>
      <xdr:rowOff>170393</xdr:rowOff>
    </xdr:to>
    <xdr:cxnSp macro="">
      <xdr:nvCxnSpPr>
        <xdr:cNvPr id="298" name="直線コネクタ 297"/>
        <xdr:cNvCxnSpPr/>
      </xdr:nvCxnSpPr>
      <xdr:spPr>
        <a:xfrm>
          <a:off x="7861300" y="6683787"/>
          <a:ext cx="889000" cy="1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14498</xdr:rowOff>
    </xdr:from>
    <xdr:to>
      <xdr:col>46</xdr:col>
      <xdr:colOff>38100</xdr:colOff>
      <xdr:row>38</xdr:row>
      <xdr:rowOff>116098</xdr:rowOff>
    </xdr:to>
    <xdr:sp macro="" textlink="">
      <xdr:nvSpPr>
        <xdr:cNvPr id="299" name="フローチャート: 判断 298"/>
        <xdr:cNvSpPr/>
      </xdr:nvSpPr>
      <xdr:spPr>
        <a:xfrm>
          <a:off x="8699500" y="6529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132625</xdr:rowOff>
    </xdr:from>
    <xdr:ext cx="534377" cy="259045"/>
    <xdr:sp macro="" textlink="">
      <xdr:nvSpPr>
        <xdr:cNvPr id="300" name="テキスト ボックス 299"/>
        <xdr:cNvSpPr txBox="1"/>
      </xdr:nvSpPr>
      <xdr:spPr>
        <a:xfrm>
          <a:off x="8483111" y="63048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168687</xdr:rowOff>
    </xdr:from>
    <xdr:to>
      <xdr:col>41</xdr:col>
      <xdr:colOff>50800</xdr:colOff>
      <xdr:row>39</xdr:row>
      <xdr:rowOff>58318</xdr:rowOff>
    </xdr:to>
    <xdr:cxnSp macro="">
      <xdr:nvCxnSpPr>
        <xdr:cNvPr id="301" name="直線コネクタ 300"/>
        <xdr:cNvCxnSpPr/>
      </xdr:nvCxnSpPr>
      <xdr:spPr>
        <a:xfrm flipV="1">
          <a:off x="6972300" y="6683787"/>
          <a:ext cx="889000" cy="61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61925</xdr:rowOff>
    </xdr:from>
    <xdr:to>
      <xdr:col>41</xdr:col>
      <xdr:colOff>101600</xdr:colOff>
      <xdr:row>38</xdr:row>
      <xdr:rowOff>163525</xdr:rowOff>
    </xdr:to>
    <xdr:sp macro="" textlink="">
      <xdr:nvSpPr>
        <xdr:cNvPr id="302" name="フローチャート: 判断 301"/>
        <xdr:cNvSpPr/>
      </xdr:nvSpPr>
      <xdr:spPr>
        <a:xfrm>
          <a:off x="7810500" y="6577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8602</xdr:rowOff>
    </xdr:from>
    <xdr:ext cx="534377" cy="259045"/>
    <xdr:sp macro="" textlink="">
      <xdr:nvSpPr>
        <xdr:cNvPr id="303" name="テキスト ボックス 302"/>
        <xdr:cNvSpPr txBox="1"/>
      </xdr:nvSpPr>
      <xdr:spPr>
        <a:xfrm>
          <a:off x="7594111" y="6352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65613</xdr:rowOff>
    </xdr:from>
    <xdr:to>
      <xdr:col>36</xdr:col>
      <xdr:colOff>165100</xdr:colOff>
      <xdr:row>38</xdr:row>
      <xdr:rowOff>167213</xdr:rowOff>
    </xdr:to>
    <xdr:sp macro="" textlink="">
      <xdr:nvSpPr>
        <xdr:cNvPr id="304" name="フローチャート: 判断 303"/>
        <xdr:cNvSpPr/>
      </xdr:nvSpPr>
      <xdr:spPr>
        <a:xfrm>
          <a:off x="6921500" y="658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12290</xdr:rowOff>
    </xdr:from>
    <xdr:ext cx="534377" cy="259045"/>
    <xdr:sp macro="" textlink="">
      <xdr:nvSpPr>
        <xdr:cNvPr id="305" name="テキスト ボックス 304"/>
        <xdr:cNvSpPr txBox="1"/>
      </xdr:nvSpPr>
      <xdr:spPr>
        <a:xfrm>
          <a:off x="6705111" y="6355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154851</xdr:rowOff>
    </xdr:from>
    <xdr:to>
      <xdr:col>55</xdr:col>
      <xdr:colOff>50800</xdr:colOff>
      <xdr:row>34</xdr:row>
      <xdr:rowOff>85001</xdr:rowOff>
    </xdr:to>
    <xdr:sp macro="" textlink="">
      <xdr:nvSpPr>
        <xdr:cNvPr id="311" name="楕円 310"/>
        <xdr:cNvSpPr/>
      </xdr:nvSpPr>
      <xdr:spPr>
        <a:xfrm>
          <a:off x="10426700" y="5812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6278</xdr:rowOff>
    </xdr:from>
    <xdr:ext cx="599010" cy="259045"/>
    <xdr:sp macro="" textlink="">
      <xdr:nvSpPr>
        <xdr:cNvPr id="312" name="補助費等該当値テキスト"/>
        <xdr:cNvSpPr txBox="1"/>
      </xdr:nvSpPr>
      <xdr:spPr>
        <a:xfrm>
          <a:off x="10528300" y="566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109771</xdr:rowOff>
    </xdr:from>
    <xdr:to>
      <xdr:col>50</xdr:col>
      <xdr:colOff>165100</xdr:colOff>
      <xdr:row>39</xdr:row>
      <xdr:rowOff>39921</xdr:rowOff>
    </xdr:to>
    <xdr:sp macro="" textlink="">
      <xdr:nvSpPr>
        <xdr:cNvPr id="313" name="楕円 312"/>
        <xdr:cNvSpPr/>
      </xdr:nvSpPr>
      <xdr:spPr>
        <a:xfrm>
          <a:off x="9588500" y="66248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39</xdr:row>
      <xdr:rowOff>31048</xdr:rowOff>
    </xdr:from>
    <xdr:ext cx="534377" cy="259045"/>
    <xdr:sp macro="" textlink="">
      <xdr:nvSpPr>
        <xdr:cNvPr id="314" name="テキスト ボックス 313"/>
        <xdr:cNvSpPr txBox="1"/>
      </xdr:nvSpPr>
      <xdr:spPr>
        <a:xfrm>
          <a:off x="9372111" y="6717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57,261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119593</xdr:rowOff>
    </xdr:from>
    <xdr:to>
      <xdr:col>46</xdr:col>
      <xdr:colOff>38100</xdr:colOff>
      <xdr:row>39</xdr:row>
      <xdr:rowOff>49743</xdr:rowOff>
    </xdr:to>
    <xdr:sp macro="" textlink="">
      <xdr:nvSpPr>
        <xdr:cNvPr id="315" name="楕円 314"/>
        <xdr:cNvSpPr/>
      </xdr:nvSpPr>
      <xdr:spPr>
        <a:xfrm>
          <a:off x="8699500" y="6634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39</xdr:row>
      <xdr:rowOff>40870</xdr:rowOff>
    </xdr:from>
    <xdr:ext cx="534377" cy="259045"/>
    <xdr:sp macro="" textlink="">
      <xdr:nvSpPr>
        <xdr:cNvPr id="316" name="テキスト ボックス 315"/>
        <xdr:cNvSpPr txBox="1"/>
      </xdr:nvSpPr>
      <xdr:spPr>
        <a:xfrm>
          <a:off x="8483111" y="6727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117887</xdr:rowOff>
    </xdr:from>
    <xdr:to>
      <xdr:col>41</xdr:col>
      <xdr:colOff>101600</xdr:colOff>
      <xdr:row>39</xdr:row>
      <xdr:rowOff>48037</xdr:rowOff>
    </xdr:to>
    <xdr:sp macro="" textlink="">
      <xdr:nvSpPr>
        <xdr:cNvPr id="317" name="楕円 316"/>
        <xdr:cNvSpPr/>
      </xdr:nvSpPr>
      <xdr:spPr>
        <a:xfrm>
          <a:off x="7810500" y="6632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39</xdr:row>
      <xdr:rowOff>39164</xdr:rowOff>
    </xdr:from>
    <xdr:ext cx="534377" cy="259045"/>
    <xdr:sp macro="" textlink="">
      <xdr:nvSpPr>
        <xdr:cNvPr id="318" name="テキスト ボックス 317"/>
        <xdr:cNvSpPr txBox="1"/>
      </xdr:nvSpPr>
      <xdr:spPr>
        <a:xfrm>
          <a:off x="7594111" y="6725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7518</xdr:rowOff>
    </xdr:from>
    <xdr:to>
      <xdr:col>36</xdr:col>
      <xdr:colOff>165100</xdr:colOff>
      <xdr:row>39</xdr:row>
      <xdr:rowOff>109118</xdr:rowOff>
    </xdr:to>
    <xdr:sp macro="" textlink="">
      <xdr:nvSpPr>
        <xdr:cNvPr id="319" name="楕円 318"/>
        <xdr:cNvSpPr/>
      </xdr:nvSpPr>
      <xdr:spPr>
        <a:xfrm>
          <a:off x="6921500" y="6694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39</xdr:row>
      <xdr:rowOff>100245</xdr:rowOff>
    </xdr:from>
    <xdr:ext cx="534377" cy="259045"/>
    <xdr:sp macro="" textlink="">
      <xdr:nvSpPr>
        <xdr:cNvPr id="320" name="テキスト ボックス 319"/>
        <xdr:cNvSpPr txBox="1"/>
      </xdr:nvSpPr>
      <xdr:spPr>
        <a:xfrm>
          <a:off x="6705111" y="67867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1" name="直線コネクタ 330"/>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2" name="テキスト ボックス 331"/>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3" name="直線コネクタ 332"/>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34" name="テキスト ボックス 333"/>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5" name="直線コネクタ 334"/>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6" name="テキスト ボックス 335"/>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7" name="直線コネクタ 336"/>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8" name="テキスト ボックス 337"/>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9" name="直線コネクタ 338"/>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0" name="テキスト ボックス 339"/>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1"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40698</xdr:rowOff>
    </xdr:from>
    <xdr:to>
      <xdr:col>54</xdr:col>
      <xdr:colOff>189865</xdr:colOff>
      <xdr:row>58</xdr:row>
      <xdr:rowOff>48561</xdr:rowOff>
    </xdr:to>
    <xdr:cxnSp macro="">
      <xdr:nvCxnSpPr>
        <xdr:cNvPr id="342" name="直線コネクタ 341"/>
        <xdr:cNvCxnSpPr/>
      </xdr:nvCxnSpPr>
      <xdr:spPr>
        <a:xfrm flipV="1">
          <a:off x="10475595" y="8613198"/>
          <a:ext cx="1270" cy="13794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52388</xdr:rowOff>
    </xdr:from>
    <xdr:ext cx="469744" cy="259045"/>
    <xdr:sp macro="" textlink="">
      <xdr:nvSpPr>
        <xdr:cNvPr id="343" name="普通建設事業費最小値テキスト"/>
        <xdr:cNvSpPr txBox="1"/>
      </xdr:nvSpPr>
      <xdr:spPr>
        <a:xfrm>
          <a:off x="10528300" y="9996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48561</xdr:rowOff>
    </xdr:from>
    <xdr:to>
      <xdr:col>55</xdr:col>
      <xdr:colOff>88900</xdr:colOff>
      <xdr:row>58</xdr:row>
      <xdr:rowOff>48561</xdr:rowOff>
    </xdr:to>
    <xdr:cxnSp macro="">
      <xdr:nvCxnSpPr>
        <xdr:cNvPr id="344" name="直線コネクタ 343"/>
        <xdr:cNvCxnSpPr/>
      </xdr:nvCxnSpPr>
      <xdr:spPr>
        <a:xfrm>
          <a:off x="10388600" y="9992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158825</xdr:rowOff>
    </xdr:from>
    <xdr:ext cx="599010" cy="259045"/>
    <xdr:sp macro="" textlink="">
      <xdr:nvSpPr>
        <xdr:cNvPr id="345" name="普通建設事業費最大値テキスト"/>
        <xdr:cNvSpPr txBox="1"/>
      </xdr:nvSpPr>
      <xdr:spPr>
        <a:xfrm>
          <a:off x="10528300" y="83884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160,827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40698</xdr:rowOff>
    </xdr:from>
    <xdr:to>
      <xdr:col>55</xdr:col>
      <xdr:colOff>88900</xdr:colOff>
      <xdr:row>50</xdr:row>
      <xdr:rowOff>40698</xdr:rowOff>
    </xdr:to>
    <xdr:cxnSp macro="">
      <xdr:nvCxnSpPr>
        <xdr:cNvPr id="346" name="直線コネクタ 345"/>
        <xdr:cNvCxnSpPr/>
      </xdr:nvCxnSpPr>
      <xdr:spPr>
        <a:xfrm>
          <a:off x="10388600" y="86131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157275</xdr:rowOff>
    </xdr:from>
    <xdr:to>
      <xdr:col>55</xdr:col>
      <xdr:colOff>0</xdr:colOff>
      <xdr:row>57</xdr:row>
      <xdr:rowOff>92818</xdr:rowOff>
    </xdr:to>
    <xdr:cxnSp macro="">
      <xdr:nvCxnSpPr>
        <xdr:cNvPr id="347" name="直線コネクタ 346"/>
        <xdr:cNvCxnSpPr/>
      </xdr:nvCxnSpPr>
      <xdr:spPr>
        <a:xfrm>
          <a:off x="9639300" y="9758475"/>
          <a:ext cx="838200" cy="106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54</xdr:row>
      <xdr:rowOff>150017</xdr:rowOff>
    </xdr:from>
    <xdr:ext cx="534377" cy="259045"/>
    <xdr:sp macro="" textlink="">
      <xdr:nvSpPr>
        <xdr:cNvPr id="348" name="普通建設事業費平均値テキスト"/>
        <xdr:cNvSpPr txBox="1"/>
      </xdr:nvSpPr>
      <xdr:spPr>
        <a:xfrm>
          <a:off x="10528300" y="94083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127140</xdr:rowOff>
    </xdr:from>
    <xdr:to>
      <xdr:col>55</xdr:col>
      <xdr:colOff>50800</xdr:colOff>
      <xdr:row>56</xdr:row>
      <xdr:rowOff>57290</xdr:rowOff>
    </xdr:to>
    <xdr:sp macro="" textlink="">
      <xdr:nvSpPr>
        <xdr:cNvPr id="349" name="フローチャート: 判断 348"/>
        <xdr:cNvSpPr/>
      </xdr:nvSpPr>
      <xdr:spPr>
        <a:xfrm>
          <a:off x="10426700" y="9556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127977</xdr:rowOff>
    </xdr:from>
    <xdr:to>
      <xdr:col>50</xdr:col>
      <xdr:colOff>114300</xdr:colOff>
      <xdr:row>56</xdr:row>
      <xdr:rowOff>157275</xdr:rowOff>
    </xdr:to>
    <xdr:cxnSp macro="">
      <xdr:nvCxnSpPr>
        <xdr:cNvPr id="350" name="直線コネクタ 349"/>
        <xdr:cNvCxnSpPr/>
      </xdr:nvCxnSpPr>
      <xdr:spPr>
        <a:xfrm>
          <a:off x="8750300" y="9729177"/>
          <a:ext cx="889000" cy="29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53</xdr:row>
      <xdr:rowOff>146379</xdr:rowOff>
    </xdr:from>
    <xdr:to>
      <xdr:col>50</xdr:col>
      <xdr:colOff>165100</xdr:colOff>
      <xdr:row>54</xdr:row>
      <xdr:rowOff>76529</xdr:rowOff>
    </xdr:to>
    <xdr:sp macro="" textlink="">
      <xdr:nvSpPr>
        <xdr:cNvPr id="351" name="フローチャート: 判断 350"/>
        <xdr:cNvSpPr/>
      </xdr:nvSpPr>
      <xdr:spPr>
        <a:xfrm>
          <a:off x="9588500" y="9233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52</xdr:row>
      <xdr:rowOff>93056</xdr:rowOff>
    </xdr:from>
    <xdr:ext cx="534377" cy="259045"/>
    <xdr:sp macro="" textlink="">
      <xdr:nvSpPr>
        <xdr:cNvPr id="352" name="テキスト ボックス 351"/>
        <xdr:cNvSpPr txBox="1"/>
      </xdr:nvSpPr>
      <xdr:spPr>
        <a:xfrm>
          <a:off x="9372111" y="90084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127977</xdr:rowOff>
    </xdr:from>
    <xdr:to>
      <xdr:col>45</xdr:col>
      <xdr:colOff>177800</xdr:colOff>
      <xdr:row>57</xdr:row>
      <xdr:rowOff>142855</xdr:rowOff>
    </xdr:to>
    <xdr:cxnSp macro="">
      <xdr:nvCxnSpPr>
        <xdr:cNvPr id="353" name="直線コネクタ 352"/>
        <xdr:cNvCxnSpPr/>
      </xdr:nvCxnSpPr>
      <xdr:spPr>
        <a:xfrm flipV="1">
          <a:off x="7861300" y="9729177"/>
          <a:ext cx="889000" cy="186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54</xdr:row>
      <xdr:rowOff>102845</xdr:rowOff>
    </xdr:from>
    <xdr:to>
      <xdr:col>46</xdr:col>
      <xdr:colOff>38100</xdr:colOff>
      <xdr:row>55</xdr:row>
      <xdr:rowOff>32995</xdr:rowOff>
    </xdr:to>
    <xdr:sp macro="" textlink="">
      <xdr:nvSpPr>
        <xdr:cNvPr id="354" name="フローチャート: 判断 353"/>
        <xdr:cNvSpPr/>
      </xdr:nvSpPr>
      <xdr:spPr>
        <a:xfrm>
          <a:off x="8699500" y="9361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53</xdr:row>
      <xdr:rowOff>49522</xdr:rowOff>
    </xdr:from>
    <xdr:ext cx="534377" cy="259045"/>
    <xdr:sp macro="" textlink="">
      <xdr:nvSpPr>
        <xdr:cNvPr id="355" name="テキスト ボックス 354"/>
        <xdr:cNvSpPr txBox="1"/>
      </xdr:nvSpPr>
      <xdr:spPr>
        <a:xfrm>
          <a:off x="8483111" y="9136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77100</xdr:rowOff>
    </xdr:from>
    <xdr:to>
      <xdr:col>41</xdr:col>
      <xdr:colOff>50800</xdr:colOff>
      <xdr:row>57</xdr:row>
      <xdr:rowOff>142855</xdr:rowOff>
    </xdr:to>
    <xdr:cxnSp macro="">
      <xdr:nvCxnSpPr>
        <xdr:cNvPr id="356" name="直線コネクタ 355"/>
        <xdr:cNvCxnSpPr/>
      </xdr:nvCxnSpPr>
      <xdr:spPr>
        <a:xfrm>
          <a:off x="6972300" y="9849750"/>
          <a:ext cx="889000" cy="65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54</xdr:row>
      <xdr:rowOff>158916</xdr:rowOff>
    </xdr:from>
    <xdr:to>
      <xdr:col>41</xdr:col>
      <xdr:colOff>101600</xdr:colOff>
      <xdr:row>55</xdr:row>
      <xdr:rowOff>89066</xdr:rowOff>
    </xdr:to>
    <xdr:sp macro="" textlink="">
      <xdr:nvSpPr>
        <xdr:cNvPr id="357" name="フローチャート: 判断 356"/>
        <xdr:cNvSpPr/>
      </xdr:nvSpPr>
      <xdr:spPr>
        <a:xfrm>
          <a:off x="7810500" y="9417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53</xdr:row>
      <xdr:rowOff>105593</xdr:rowOff>
    </xdr:from>
    <xdr:ext cx="534377" cy="259045"/>
    <xdr:sp macro="" textlink="">
      <xdr:nvSpPr>
        <xdr:cNvPr id="358" name="テキスト ボックス 357"/>
        <xdr:cNvSpPr txBox="1"/>
      </xdr:nvSpPr>
      <xdr:spPr>
        <a:xfrm>
          <a:off x="7594111" y="9192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54</xdr:row>
      <xdr:rowOff>159372</xdr:rowOff>
    </xdr:from>
    <xdr:to>
      <xdr:col>36</xdr:col>
      <xdr:colOff>165100</xdr:colOff>
      <xdr:row>55</xdr:row>
      <xdr:rowOff>89522</xdr:rowOff>
    </xdr:to>
    <xdr:sp macro="" textlink="">
      <xdr:nvSpPr>
        <xdr:cNvPr id="359" name="フローチャート: 判断 358"/>
        <xdr:cNvSpPr/>
      </xdr:nvSpPr>
      <xdr:spPr>
        <a:xfrm>
          <a:off x="6921500" y="9417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53</xdr:row>
      <xdr:rowOff>106049</xdr:rowOff>
    </xdr:from>
    <xdr:ext cx="534377" cy="259045"/>
    <xdr:sp macro="" textlink="">
      <xdr:nvSpPr>
        <xdr:cNvPr id="360" name="テキスト ボックス 359"/>
        <xdr:cNvSpPr txBox="1"/>
      </xdr:nvSpPr>
      <xdr:spPr>
        <a:xfrm>
          <a:off x="6705111" y="91928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1" name="テキスト ボックス 360"/>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2" name="テキスト ボックス 361"/>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3" name="テキスト ボックス 362"/>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4" name="テキスト ボックス 363"/>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5" name="テキスト ボックス 364"/>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42018</xdr:rowOff>
    </xdr:from>
    <xdr:to>
      <xdr:col>55</xdr:col>
      <xdr:colOff>50800</xdr:colOff>
      <xdr:row>57</xdr:row>
      <xdr:rowOff>143618</xdr:rowOff>
    </xdr:to>
    <xdr:sp macro="" textlink="">
      <xdr:nvSpPr>
        <xdr:cNvPr id="366" name="楕円 365"/>
        <xdr:cNvSpPr/>
      </xdr:nvSpPr>
      <xdr:spPr>
        <a:xfrm>
          <a:off x="10426700" y="9814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20445</xdr:rowOff>
    </xdr:from>
    <xdr:ext cx="534377" cy="259045"/>
    <xdr:sp macro="" textlink="">
      <xdr:nvSpPr>
        <xdr:cNvPr id="367" name="普通建設事業費該当値テキスト"/>
        <xdr:cNvSpPr txBox="1"/>
      </xdr:nvSpPr>
      <xdr:spPr>
        <a:xfrm>
          <a:off x="10528300" y="9793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106475</xdr:rowOff>
    </xdr:from>
    <xdr:to>
      <xdr:col>50</xdr:col>
      <xdr:colOff>165100</xdr:colOff>
      <xdr:row>57</xdr:row>
      <xdr:rowOff>36625</xdr:rowOff>
    </xdr:to>
    <xdr:sp macro="" textlink="">
      <xdr:nvSpPr>
        <xdr:cNvPr id="368" name="楕円 367"/>
        <xdr:cNvSpPr/>
      </xdr:nvSpPr>
      <xdr:spPr>
        <a:xfrm>
          <a:off x="9588500" y="97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57</xdr:row>
      <xdr:rowOff>27752</xdr:rowOff>
    </xdr:from>
    <xdr:ext cx="534377" cy="259045"/>
    <xdr:sp macro="" textlink="">
      <xdr:nvSpPr>
        <xdr:cNvPr id="369" name="テキスト ボックス 368"/>
        <xdr:cNvSpPr txBox="1"/>
      </xdr:nvSpPr>
      <xdr:spPr>
        <a:xfrm>
          <a:off x="9372111" y="9800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77177</xdr:rowOff>
    </xdr:from>
    <xdr:to>
      <xdr:col>46</xdr:col>
      <xdr:colOff>38100</xdr:colOff>
      <xdr:row>57</xdr:row>
      <xdr:rowOff>7327</xdr:rowOff>
    </xdr:to>
    <xdr:sp macro="" textlink="">
      <xdr:nvSpPr>
        <xdr:cNvPr id="370" name="楕円 369"/>
        <xdr:cNvSpPr/>
      </xdr:nvSpPr>
      <xdr:spPr>
        <a:xfrm>
          <a:off x="8699500" y="9678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169904</xdr:rowOff>
    </xdr:from>
    <xdr:ext cx="534377" cy="259045"/>
    <xdr:sp macro="" textlink="">
      <xdr:nvSpPr>
        <xdr:cNvPr id="371" name="テキスト ボックス 370"/>
        <xdr:cNvSpPr txBox="1"/>
      </xdr:nvSpPr>
      <xdr:spPr>
        <a:xfrm>
          <a:off x="8483111" y="9771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92055</xdr:rowOff>
    </xdr:from>
    <xdr:to>
      <xdr:col>41</xdr:col>
      <xdr:colOff>101600</xdr:colOff>
      <xdr:row>58</xdr:row>
      <xdr:rowOff>22205</xdr:rowOff>
    </xdr:to>
    <xdr:sp macro="" textlink="">
      <xdr:nvSpPr>
        <xdr:cNvPr id="372" name="楕円 371"/>
        <xdr:cNvSpPr/>
      </xdr:nvSpPr>
      <xdr:spPr>
        <a:xfrm>
          <a:off x="7810500" y="9864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13332</xdr:rowOff>
    </xdr:from>
    <xdr:ext cx="534377" cy="259045"/>
    <xdr:sp macro="" textlink="">
      <xdr:nvSpPr>
        <xdr:cNvPr id="373" name="テキスト ボックス 372"/>
        <xdr:cNvSpPr txBox="1"/>
      </xdr:nvSpPr>
      <xdr:spPr>
        <a:xfrm>
          <a:off x="7594111" y="99574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26300</xdr:rowOff>
    </xdr:from>
    <xdr:to>
      <xdr:col>36</xdr:col>
      <xdr:colOff>165100</xdr:colOff>
      <xdr:row>57</xdr:row>
      <xdr:rowOff>127900</xdr:rowOff>
    </xdr:to>
    <xdr:sp macro="" textlink="">
      <xdr:nvSpPr>
        <xdr:cNvPr id="374" name="楕円 373"/>
        <xdr:cNvSpPr/>
      </xdr:nvSpPr>
      <xdr:spPr>
        <a:xfrm>
          <a:off x="6921500" y="9798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119027</xdr:rowOff>
    </xdr:from>
    <xdr:ext cx="534377" cy="259045"/>
    <xdr:sp macro="" textlink="">
      <xdr:nvSpPr>
        <xdr:cNvPr id="375" name="テキスト ボックス 374"/>
        <xdr:cNvSpPr txBox="1"/>
      </xdr:nvSpPr>
      <xdr:spPr>
        <a:xfrm>
          <a:off x="6705111" y="9891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6" name="正方形/長方形 375"/>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7" name="正方形/長方形 376"/>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8" name="正方形/長方形 377"/>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9" name="正方形/長方形 378"/>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0" name="正方形/長方形 379"/>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1" name="正方形/長方形 380"/>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2" name="正方形/長方形 381"/>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3" name="正方形/長方形 382"/>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4" name="テキスト ボックス 383"/>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5" name="直線コネクタ 384"/>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6" name="直線コネクタ 385"/>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7" name="テキスト ボックス 386"/>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8" name="直線コネクタ 387"/>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9" name="テキスト ボックス 388"/>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90" name="直線コネクタ 389"/>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91" name="テキスト ボックス 390"/>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2" name="直線コネクタ 391"/>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3" name="テキスト ボックス 392"/>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4" name="直線コネクタ 393"/>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21970</xdr:rowOff>
    </xdr:from>
    <xdr:ext cx="531299" cy="259045"/>
    <xdr:sp macro="" textlink="">
      <xdr:nvSpPr>
        <xdr:cNvPr id="395" name="テキスト ボックス 394"/>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6" name="直線コネクタ 395"/>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7" name="テキスト ボックス 396"/>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118800</xdr:rowOff>
    </xdr:from>
    <xdr:to>
      <xdr:col>54</xdr:col>
      <xdr:colOff>189865</xdr:colOff>
      <xdr:row>79</xdr:row>
      <xdr:rowOff>98879</xdr:rowOff>
    </xdr:to>
    <xdr:cxnSp macro="">
      <xdr:nvCxnSpPr>
        <xdr:cNvPr id="401" name="直線コネクタ 400"/>
        <xdr:cNvCxnSpPr/>
      </xdr:nvCxnSpPr>
      <xdr:spPr>
        <a:xfrm flipV="1">
          <a:off x="10475595" y="12120300"/>
          <a:ext cx="1270" cy="1523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2" name="普通建設事業費 （ うち新規整備　）最小値テキスト"/>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3" name="直線コネクタ 402"/>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65477</xdr:rowOff>
    </xdr:from>
    <xdr:ext cx="534377" cy="259045"/>
    <xdr:sp macro="" textlink="">
      <xdr:nvSpPr>
        <xdr:cNvPr id="404" name="普通建設事業費 （ うち新規整備　）最大値テキスト"/>
        <xdr:cNvSpPr txBox="1"/>
      </xdr:nvSpPr>
      <xdr:spPr>
        <a:xfrm>
          <a:off x="10528300" y="11895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118800</xdr:rowOff>
    </xdr:from>
    <xdr:to>
      <xdr:col>55</xdr:col>
      <xdr:colOff>88900</xdr:colOff>
      <xdr:row>70</xdr:row>
      <xdr:rowOff>118800</xdr:rowOff>
    </xdr:to>
    <xdr:cxnSp macro="">
      <xdr:nvCxnSpPr>
        <xdr:cNvPr id="405" name="直線コネクタ 404"/>
        <xdr:cNvCxnSpPr/>
      </xdr:nvCxnSpPr>
      <xdr:spPr>
        <a:xfrm>
          <a:off x="10388600" y="1212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146199</xdr:rowOff>
    </xdr:from>
    <xdr:to>
      <xdr:col>55</xdr:col>
      <xdr:colOff>0</xdr:colOff>
      <xdr:row>79</xdr:row>
      <xdr:rowOff>46529</xdr:rowOff>
    </xdr:to>
    <xdr:cxnSp macro="">
      <xdr:nvCxnSpPr>
        <xdr:cNvPr id="406" name="直線コネクタ 405"/>
        <xdr:cNvCxnSpPr/>
      </xdr:nvCxnSpPr>
      <xdr:spPr>
        <a:xfrm flipV="1">
          <a:off x="9639300" y="13347849"/>
          <a:ext cx="838200" cy="243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148758</xdr:rowOff>
    </xdr:from>
    <xdr:ext cx="534377" cy="259045"/>
    <xdr:sp macro="" textlink="">
      <xdr:nvSpPr>
        <xdr:cNvPr id="407" name="普通建設事業費 （ うち新規整備　）平均値テキスト"/>
        <xdr:cNvSpPr txBox="1"/>
      </xdr:nvSpPr>
      <xdr:spPr>
        <a:xfrm>
          <a:off x="10528300" y="1335040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170331</xdr:rowOff>
    </xdr:from>
    <xdr:to>
      <xdr:col>55</xdr:col>
      <xdr:colOff>50800</xdr:colOff>
      <xdr:row>78</xdr:row>
      <xdr:rowOff>100481</xdr:rowOff>
    </xdr:to>
    <xdr:sp macro="" textlink="">
      <xdr:nvSpPr>
        <xdr:cNvPr id="408" name="フローチャート: 判断 407"/>
        <xdr:cNvSpPr/>
      </xdr:nvSpPr>
      <xdr:spPr>
        <a:xfrm>
          <a:off x="10426700" y="13371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46529</xdr:rowOff>
    </xdr:from>
    <xdr:to>
      <xdr:col>50</xdr:col>
      <xdr:colOff>114300</xdr:colOff>
      <xdr:row>79</xdr:row>
      <xdr:rowOff>69405</xdr:rowOff>
    </xdr:to>
    <xdr:cxnSp macro="">
      <xdr:nvCxnSpPr>
        <xdr:cNvPr id="409" name="直線コネクタ 408"/>
        <xdr:cNvCxnSpPr/>
      </xdr:nvCxnSpPr>
      <xdr:spPr>
        <a:xfrm flipV="1">
          <a:off x="8750300" y="13591079"/>
          <a:ext cx="889000" cy="22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59230</xdr:rowOff>
    </xdr:from>
    <xdr:to>
      <xdr:col>50</xdr:col>
      <xdr:colOff>165100</xdr:colOff>
      <xdr:row>76</xdr:row>
      <xdr:rowOff>160830</xdr:rowOff>
    </xdr:to>
    <xdr:sp macro="" textlink="">
      <xdr:nvSpPr>
        <xdr:cNvPr id="410" name="フローチャート: 判断 409"/>
        <xdr:cNvSpPr/>
      </xdr:nvSpPr>
      <xdr:spPr>
        <a:xfrm>
          <a:off x="9588500" y="13089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5908</xdr:rowOff>
    </xdr:from>
    <xdr:ext cx="534377" cy="259045"/>
    <xdr:sp macro="" textlink="">
      <xdr:nvSpPr>
        <xdr:cNvPr id="411" name="テキスト ボックス 410"/>
        <xdr:cNvSpPr txBox="1"/>
      </xdr:nvSpPr>
      <xdr:spPr>
        <a:xfrm>
          <a:off x="9372111" y="12864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30,817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69405</xdr:rowOff>
    </xdr:from>
    <xdr:to>
      <xdr:col>45</xdr:col>
      <xdr:colOff>177800</xdr:colOff>
      <xdr:row>79</xdr:row>
      <xdr:rowOff>75757</xdr:rowOff>
    </xdr:to>
    <xdr:cxnSp macro="">
      <xdr:nvCxnSpPr>
        <xdr:cNvPr id="412" name="直線コネクタ 411"/>
        <xdr:cNvCxnSpPr/>
      </xdr:nvCxnSpPr>
      <xdr:spPr>
        <a:xfrm flipV="1">
          <a:off x="7861300" y="13613955"/>
          <a:ext cx="889000" cy="6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38804</xdr:rowOff>
    </xdr:from>
    <xdr:to>
      <xdr:col>46</xdr:col>
      <xdr:colOff>38100</xdr:colOff>
      <xdr:row>77</xdr:row>
      <xdr:rowOff>140404</xdr:rowOff>
    </xdr:to>
    <xdr:sp macro="" textlink="">
      <xdr:nvSpPr>
        <xdr:cNvPr id="413" name="フローチャート: 判断 412"/>
        <xdr:cNvSpPr/>
      </xdr:nvSpPr>
      <xdr:spPr>
        <a:xfrm>
          <a:off x="8699500" y="1324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156931</xdr:rowOff>
    </xdr:from>
    <xdr:ext cx="534377" cy="259045"/>
    <xdr:sp macro="" textlink="">
      <xdr:nvSpPr>
        <xdr:cNvPr id="414" name="テキスト ボックス 413"/>
        <xdr:cNvSpPr txBox="1"/>
      </xdr:nvSpPr>
      <xdr:spPr>
        <a:xfrm>
          <a:off x="8483111" y="1301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109410</xdr:rowOff>
    </xdr:from>
    <xdr:to>
      <xdr:col>41</xdr:col>
      <xdr:colOff>50800</xdr:colOff>
      <xdr:row>79</xdr:row>
      <xdr:rowOff>75757</xdr:rowOff>
    </xdr:to>
    <xdr:cxnSp macro="">
      <xdr:nvCxnSpPr>
        <xdr:cNvPr id="415" name="直線コネクタ 414"/>
        <xdr:cNvCxnSpPr/>
      </xdr:nvCxnSpPr>
      <xdr:spPr>
        <a:xfrm>
          <a:off x="6972300" y="13482510"/>
          <a:ext cx="889000" cy="1377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69959</xdr:rowOff>
    </xdr:from>
    <xdr:to>
      <xdr:col>41</xdr:col>
      <xdr:colOff>101600</xdr:colOff>
      <xdr:row>78</xdr:row>
      <xdr:rowOff>109</xdr:rowOff>
    </xdr:to>
    <xdr:sp macro="" textlink="">
      <xdr:nvSpPr>
        <xdr:cNvPr id="416" name="フローチャート: 判断 415"/>
        <xdr:cNvSpPr/>
      </xdr:nvSpPr>
      <xdr:spPr>
        <a:xfrm>
          <a:off x="7810500" y="13271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16636</xdr:rowOff>
    </xdr:from>
    <xdr:ext cx="534377" cy="259045"/>
    <xdr:sp macro="" textlink="">
      <xdr:nvSpPr>
        <xdr:cNvPr id="417" name="テキスト ボックス 416"/>
        <xdr:cNvSpPr txBox="1"/>
      </xdr:nvSpPr>
      <xdr:spPr>
        <a:xfrm>
          <a:off x="7594111" y="130468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29676</xdr:rowOff>
    </xdr:from>
    <xdr:to>
      <xdr:col>36</xdr:col>
      <xdr:colOff>165100</xdr:colOff>
      <xdr:row>77</xdr:row>
      <xdr:rowOff>131276</xdr:rowOff>
    </xdr:to>
    <xdr:sp macro="" textlink="">
      <xdr:nvSpPr>
        <xdr:cNvPr id="418" name="フローチャート: 判断 417"/>
        <xdr:cNvSpPr/>
      </xdr:nvSpPr>
      <xdr:spPr>
        <a:xfrm>
          <a:off x="6921500" y="1323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147803</xdr:rowOff>
    </xdr:from>
    <xdr:ext cx="534377" cy="259045"/>
    <xdr:sp macro="" textlink="">
      <xdr:nvSpPr>
        <xdr:cNvPr id="419" name="テキスト ボックス 418"/>
        <xdr:cNvSpPr txBox="1"/>
      </xdr:nvSpPr>
      <xdr:spPr>
        <a:xfrm>
          <a:off x="6705111" y="130065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95399</xdr:rowOff>
    </xdr:from>
    <xdr:to>
      <xdr:col>55</xdr:col>
      <xdr:colOff>50800</xdr:colOff>
      <xdr:row>78</xdr:row>
      <xdr:rowOff>25549</xdr:rowOff>
    </xdr:to>
    <xdr:sp macro="" textlink="">
      <xdr:nvSpPr>
        <xdr:cNvPr id="425" name="楕円 424"/>
        <xdr:cNvSpPr/>
      </xdr:nvSpPr>
      <xdr:spPr>
        <a:xfrm>
          <a:off x="10426700" y="132970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118276</xdr:rowOff>
    </xdr:from>
    <xdr:ext cx="534377" cy="259045"/>
    <xdr:sp macro="" textlink="">
      <xdr:nvSpPr>
        <xdr:cNvPr id="426" name="普通建設事業費 （ うち新規整備　）該当値テキスト"/>
        <xdr:cNvSpPr txBox="1"/>
      </xdr:nvSpPr>
      <xdr:spPr>
        <a:xfrm>
          <a:off x="10528300" y="1314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167179</xdr:rowOff>
    </xdr:from>
    <xdr:to>
      <xdr:col>50</xdr:col>
      <xdr:colOff>165100</xdr:colOff>
      <xdr:row>79</xdr:row>
      <xdr:rowOff>97329</xdr:rowOff>
    </xdr:to>
    <xdr:sp macro="" textlink="">
      <xdr:nvSpPr>
        <xdr:cNvPr id="427" name="楕円 426"/>
        <xdr:cNvSpPr/>
      </xdr:nvSpPr>
      <xdr:spPr>
        <a:xfrm>
          <a:off x="9588500" y="1354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88456</xdr:rowOff>
    </xdr:from>
    <xdr:ext cx="469744" cy="259045"/>
    <xdr:sp macro="" textlink="">
      <xdr:nvSpPr>
        <xdr:cNvPr id="428" name="テキスト ボックス 427"/>
        <xdr:cNvSpPr txBox="1"/>
      </xdr:nvSpPr>
      <xdr:spPr>
        <a:xfrm>
          <a:off x="9404428" y="13633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18605</xdr:rowOff>
    </xdr:from>
    <xdr:to>
      <xdr:col>46</xdr:col>
      <xdr:colOff>38100</xdr:colOff>
      <xdr:row>79</xdr:row>
      <xdr:rowOff>120205</xdr:rowOff>
    </xdr:to>
    <xdr:sp macro="" textlink="">
      <xdr:nvSpPr>
        <xdr:cNvPr id="429" name="楕円 428"/>
        <xdr:cNvSpPr/>
      </xdr:nvSpPr>
      <xdr:spPr>
        <a:xfrm>
          <a:off x="8699500" y="13563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111332</xdr:rowOff>
    </xdr:from>
    <xdr:ext cx="469744" cy="259045"/>
    <xdr:sp macro="" textlink="">
      <xdr:nvSpPr>
        <xdr:cNvPr id="430" name="テキスト ボックス 429"/>
        <xdr:cNvSpPr txBox="1"/>
      </xdr:nvSpPr>
      <xdr:spPr>
        <a:xfrm>
          <a:off x="8515428" y="13655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24957</xdr:rowOff>
    </xdr:from>
    <xdr:to>
      <xdr:col>41</xdr:col>
      <xdr:colOff>101600</xdr:colOff>
      <xdr:row>79</xdr:row>
      <xdr:rowOff>126557</xdr:rowOff>
    </xdr:to>
    <xdr:sp macro="" textlink="">
      <xdr:nvSpPr>
        <xdr:cNvPr id="431" name="楕円 430"/>
        <xdr:cNvSpPr/>
      </xdr:nvSpPr>
      <xdr:spPr>
        <a:xfrm>
          <a:off x="7810500" y="13569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117684</xdr:rowOff>
    </xdr:from>
    <xdr:ext cx="469744" cy="259045"/>
    <xdr:sp macro="" textlink="">
      <xdr:nvSpPr>
        <xdr:cNvPr id="432" name="テキスト ボックス 431"/>
        <xdr:cNvSpPr txBox="1"/>
      </xdr:nvSpPr>
      <xdr:spPr>
        <a:xfrm>
          <a:off x="7626428" y="136622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58610</xdr:rowOff>
    </xdr:from>
    <xdr:to>
      <xdr:col>36</xdr:col>
      <xdr:colOff>165100</xdr:colOff>
      <xdr:row>78</xdr:row>
      <xdr:rowOff>160210</xdr:rowOff>
    </xdr:to>
    <xdr:sp macro="" textlink="">
      <xdr:nvSpPr>
        <xdr:cNvPr id="433" name="楕円 432"/>
        <xdr:cNvSpPr/>
      </xdr:nvSpPr>
      <xdr:spPr>
        <a:xfrm>
          <a:off x="6921500" y="13431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151337</xdr:rowOff>
    </xdr:from>
    <xdr:ext cx="469744" cy="259045"/>
    <xdr:sp macro="" textlink="">
      <xdr:nvSpPr>
        <xdr:cNvPr id="434" name="テキスト ボックス 433"/>
        <xdr:cNvSpPr txBox="1"/>
      </xdr:nvSpPr>
      <xdr:spPr>
        <a:xfrm>
          <a:off x="6737428" y="13524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5" name="直線コネクタ 444"/>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6" name="テキスト ボックス 445"/>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7" name="直線コネクタ 446"/>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8" name="テキスト ボックス 447"/>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9" name="直線コネクタ 448"/>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50" name="テキスト ボックス 449"/>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1" name="直線コネクタ 450"/>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2" name="テキスト ボックス 451"/>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3" name="直線コネクタ 452"/>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4" name="テキスト ボックス 453"/>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46876</xdr:rowOff>
    </xdr:from>
    <xdr:to>
      <xdr:col>54</xdr:col>
      <xdr:colOff>189865</xdr:colOff>
      <xdr:row>99</xdr:row>
      <xdr:rowOff>11264</xdr:rowOff>
    </xdr:to>
    <xdr:cxnSp macro="">
      <xdr:nvCxnSpPr>
        <xdr:cNvPr id="458" name="直線コネクタ 457"/>
        <xdr:cNvCxnSpPr/>
      </xdr:nvCxnSpPr>
      <xdr:spPr>
        <a:xfrm flipV="1">
          <a:off x="10475595" y="15477376"/>
          <a:ext cx="1270" cy="15074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15091</xdr:rowOff>
    </xdr:from>
    <xdr:ext cx="469744" cy="259045"/>
    <xdr:sp macro="" textlink="">
      <xdr:nvSpPr>
        <xdr:cNvPr id="459" name="普通建設事業費 （ うち更新整備　）最小値テキスト"/>
        <xdr:cNvSpPr txBox="1"/>
      </xdr:nvSpPr>
      <xdr:spPr>
        <a:xfrm>
          <a:off x="10528300" y="16988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11264</xdr:rowOff>
    </xdr:from>
    <xdr:to>
      <xdr:col>55</xdr:col>
      <xdr:colOff>88900</xdr:colOff>
      <xdr:row>99</xdr:row>
      <xdr:rowOff>11264</xdr:rowOff>
    </xdr:to>
    <xdr:cxnSp macro="">
      <xdr:nvCxnSpPr>
        <xdr:cNvPr id="460" name="直線コネクタ 459"/>
        <xdr:cNvCxnSpPr/>
      </xdr:nvCxnSpPr>
      <xdr:spPr>
        <a:xfrm>
          <a:off x="10388600" y="16984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165003</xdr:rowOff>
    </xdr:from>
    <xdr:ext cx="599010" cy="259045"/>
    <xdr:sp macro="" textlink="">
      <xdr:nvSpPr>
        <xdr:cNvPr id="461" name="普通建設事業費 （ うち更新整備　）最大値テキスト"/>
        <xdr:cNvSpPr txBox="1"/>
      </xdr:nvSpPr>
      <xdr:spPr>
        <a:xfrm>
          <a:off x="10528300" y="15252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121,309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46876</xdr:rowOff>
    </xdr:from>
    <xdr:to>
      <xdr:col>55</xdr:col>
      <xdr:colOff>88900</xdr:colOff>
      <xdr:row>90</xdr:row>
      <xdr:rowOff>46876</xdr:rowOff>
    </xdr:to>
    <xdr:cxnSp macro="">
      <xdr:nvCxnSpPr>
        <xdr:cNvPr id="462" name="直線コネクタ 461"/>
        <xdr:cNvCxnSpPr/>
      </xdr:nvCxnSpPr>
      <xdr:spPr>
        <a:xfrm>
          <a:off x="10388600" y="15477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10288</xdr:rowOff>
    </xdr:from>
    <xdr:to>
      <xdr:col>55</xdr:col>
      <xdr:colOff>0</xdr:colOff>
      <xdr:row>98</xdr:row>
      <xdr:rowOff>151409</xdr:rowOff>
    </xdr:to>
    <xdr:cxnSp macro="">
      <xdr:nvCxnSpPr>
        <xdr:cNvPr id="463" name="直線コネクタ 462"/>
        <xdr:cNvCxnSpPr/>
      </xdr:nvCxnSpPr>
      <xdr:spPr>
        <a:xfrm>
          <a:off x="9639300" y="16640938"/>
          <a:ext cx="838200" cy="312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160647</xdr:rowOff>
    </xdr:from>
    <xdr:ext cx="534377" cy="259045"/>
    <xdr:sp macro="" textlink="">
      <xdr:nvSpPr>
        <xdr:cNvPr id="464" name="普通建設事業費 （ うち更新整備　）平均値テキスト"/>
        <xdr:cNvSpPr txBox="1"/>
      </xdr:nvSpPr>
      <xdr:spPr>
        <a:xfrm>
          <a:off x="10528300" y="164483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137770</xdr:rowOff>
    </xdr:from>
    <xdr:to>
      <xdr:col>55</xdr:col>
      <xdr:colOff>50800</xdr:colOff>
      <xdr:row>97</xdr:row>
      <xdr:rowOff>67920</xdr:rowOff>
    </xdr:to>
    <xdr:sp macro="" textlink="">
      <xdr:nvSpPr>
        <xdr:cNvPr id="465" name="フローチャート: 判断 464"/>
        <xdr:cNvSpPr/>
      </xdr:nvSpPr>
      <xdr:spPr>
        <a:xfrm>
          <a:off x="10426700" y="16596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10288</xdr:rowOff>
    </xdr:from>
    <xdr:to>
      <xdr:col>50</xdr:col>
      <xdr:colOff>114300</xdr:colOff>
      <xdr:row>97</xdr:row>
      <xdr:rowOff>36945</xdr:rowOff>
    </xdr:to>
    <xdr:cxnSp macro="">
      <xdr:nvCxnSpPr>
        <xdr:cNvPr id="466" name="直線コネクタ 465"/>
        <xdr:cNvCxnSpPr/>
      </xdr:nvCxnSpPr>
      <xdr:spPr>
        <a:xfrm flipV="1">
          <a:off x="8750300" y="16640938"/>
          <a:ext cx="889000" cy="26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102933</xdr:rowOff>
    </xdr:from>
    <xdr:to>
      <xdr:col>50</xdr:col>
      <xdr:colOff>165100</xdr:colOff>
      <xdr:row>96</xdr:row>
      <xdr:rowOff>33083</xdr:rowOff>
    </xdr:to>
    <xdr:sp macro="" textlink="">
      <xdr:nvSpPr>
        <xdr:cNvPr id="467" name="フローチャート: 判断 466"/>
        <xdr:cNvSpPr/>
      </xdr:nvSpPr>
      <xdr:spPr>
        <a:xfrm>
          <a:off x="9588500" y="1639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49610</xdr:rowOff>
    </xdr:from>
    <xdr:ext cx="534377" cy="259045"/>
    <xdr:sp macro="" textlink="">
      <xdr:nvSpPr>
        <xdr:cNvPr id="468" name="テキスト ボックス 467"/>
        <xdr:cNvSpPr txBox="1"/>
      </xdr:nvSpPr>
      <xdr:spPr>
        <a:xfrm>
          <a:off x="9372111" y="161659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36945</xdr:rowOff>
    </xdr:from>
    <xdr:to>
      <xdr:col>45</xdr:col>
      <xdr:colOff>177800</xdr:colOff>
      <xdr:row>98</xdr:row>
      <xdr:rowOff>87961</xdr:rowOff>
    </xdr:to>
    <xdr:cxnSp macro="">
      <xdr:nvCxnSpPr>
        <xdr:cNvPr id="469" name="直線コネクタ 468"/>
        <xdr:cNvCxnSpPr/>
      </xdr:nvCxnSpPr>
      <xdr:spPr>
        <a:xfrm flipV="1">
          <a:off x="7861300" y="16667595"/>
          <a:ext cx="889000" cy="2224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30531</xdr:rowOff>
    </xdr:from>
    <xdr:to>
      <xdr:col>46</xdr:col>
      <xdr:colOff>38100</xdr:colOff>
      <xdr:row>96</xdr:row>
      <xdr:rowOff>132131</xdr:rowOff>
    </xdr:to>
    <xdr:sp macro="" textlink="">
      <xdr:nvSpPr>
        <xdr:cNvPr id="470" name="フローチャート: 判断 469"/>
        <xdr:cNvSpPr/>
      </xdr:nvSpPr>
      <xdr:spPr>
        <a:xfrm>
          <a:off x="8699500" y="16489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148658</xdr:rowOff>
    </xdr:from>
    <xdr:ext cx="534377" cy="259045"/>
    <xdr:sp macro="" textlink="">
      <xdr:nvSpPr>
        <xdr:cNvPr id="471" name="テキスト ボックス 470"/>
        <xdr:cNvSpPr txBox="1"/>
      </xdr:nvSpPr>
      <xdr:spPr>
        <a:xfrm>
          <a:off x="8483111" y="16264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87961</xdr:rowOff>
    </xdr:from>
    <xdr:to>
      <xdr:col>41</xdr:col>
      <xdr:colOff>50800</xdr:colOff>
      <xdr:row>98</xdr:row>
      <xdr:rowOff>115430</xdr:rowOff>
    </xdr:to>
    <xdr:cxnSp macro="">
      <xdr:nvCxnSpPr>
        <xdr:cNvPr id="472" name="直線コネクタ 471"/>
        <xdr:cNvCxnSpPr/>
      </xdr:nvCxnSpPr>
      <xdr:spPr>
        <a:xfrm flipV="1">
          <a:off x="6972300" y="16890061"/>
          <a:ext cx="889000" cy="27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34849</xdr:rowOff>
    </xdr:from>
    <xdr:to>
      <xdr:col>41</xdr:col>
      <xdr:colOff>101600</xdr:colOff>
      <xdr:row>96</xdr:row>
      <xdr:rowOff>136449</xdr:rowOff>
    </xdr:to>
    <xdr:sp macro="" textlink="">
      <xdr:nvSpPr>
        <xdr:cNvPr id="473" name="フローチャート: 判断 472"/>
        <xdr:cNvSpPr/>
      </xdr:nvSpPr>
      <xdr:spPr>
        <a:xfrm>
          <a:off x="7810500" y="164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152976</xdr:rowOff>
    </xdr:from>
    <xdr:ext cx="534377" cy="259045"/>
    <xdr:sp macro="" textlink="">
      <xdr:nvSpPr>
        <xdr:cNvPr id="474" name="テキスト ボックス 473"/>
        <xdr:cNvSpPr txBox="1"/>
      </xdr:nvSpPr>
      <xdr:spPr>
        <a:xfrm>
          <a:off x="7594111" y="16269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79235</xdr:rowOff>
    </xdr:from>
    <xdr:to>
      <xdr:col>36</xdr:col>
      <xdr:colOff>165100</xdr:colOff>
      <xdr:row>97</xdr:row>
      <xdr:rowOff>9385</xdr:rowOff>
    </xdr:to>
    <xdr:sp macro="" textlink="">
      <xdr:nvSpPr>
        <xdr:cNvPr id="475" name="フローチャート: 判断 474"/>
        <xdr:cNvSpPr/>
      </xdr:nvSpPr>
      <xdr:spPr>
        <a:xfrm>
          <a:off x="6921500" y="16538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25912</xdr:rowOff>
    </xdr:from>
    <xdr:ext cx="534377" cy="259045"/>
    <xdr:sp macro="" textlink="">
      <xdr:nvSpPr>
        <xdr:cNvPr id="476" name="テキスト ボックス 475"/>
        <xdr:cNvSpPr txBox="1"/>
      </xdr:nvSpPr>
      <xdr:spPr>
        <a:xfrm>
          <a:off x="6705111" y="16313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100609</xdr:rowOff>
    </xdr:from>
    <xdr:to>
      <xdr:col>55</xdr:col>
      <xdr:colOff>50800</xdr:colOff>
      <xdr:row>99</xdr:row>
      <xdr:rowOff>30759</xdr:rowOff>
    </xdr:to>
    <xdr:sp macro="" textlink="">
      <xdr:nvSpPr>
        <xdr:cNvPr id="482" name="楕円 481"/>
        <xdr:cNvSpPr/>
      </xdr:nvSpPr>
      <xdr:spPr>
        <a:xfrm>
          <a:off x="10426700" y="16902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15536</xdr:rowOff>
    </xdr:from>
    <xdr:ext cx="469744" cy="259045"/>
    <xdr:sp macro="" textlink="">
      <xdr:nvSpPr>
        <xdr:cNvPr id="483" name="普通建設事業費 （ うち更新整備　）該当値テキスト"/>
        <xdr:cNvSpPr txBox="1"/>
      </xdr:nvSpPr>
      <xdr:spPr>
        <a:xfrm>
          <a:off x="10528300" y="16817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130938</xdr:rowOff>
    </xdr:from>
    <xdr:to>
      <xdr:col>50</xdr:col>
      <xdr:colOff>165100</xdr:colOff>
      <xdr:row>97</xdr:row>
      <xdr:rowOff>61088</xdr:rowOff>
    </xdr:to>
    <xdr:sp macro="" textlink="">
      <xdr:nvSpPr>
        <xdr:cNvPr id="484" name="楕円 483"/>
        <xdr:cNvSpPr/>
      </xdr:nvSpPr>
      <xdr:spPr>
        <a:xfrm>
          <a:off x="9588500" y="165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52215</xdr:rowOff>
    </xdr:from>
    <xdr:ext cx="534377" cy="259045"/>
    <xdr:sp macro="" textlink="">
      <xdr:nvSpPr>
        <xdr:cNvPr id="485" name="テキスト ボックス 484"/>
        <xdr:cNvSpPr txBox="1"/>
      </xdr:nvSpPr>
      <xdr:spPr>
        <a:xfrm>
          <a:off x="9372111" y="16682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157595</xdr:rowOff>
    </xdr:from>
    <xdr:to>
      <xdr:col>46</xdr:col>
      <xdr:colOff>38100</xdr:colOff>
      <xdr:row>97</xdr:row>
      <xdr:rowOff>87745</xdr:rowOff>
    </xdr:to>
    <xdr:sp macro="" textlink="">
      <xdr:nvSpPr>
        <xdr:cNvPr id="486" name="楕円 485"/>
        <xdr:cNvSpPr/>
      </xdr:nvSpPr>
      <xdr:spPr>
        <a:xfrm>
          <a:off x="8699500" y="16616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78872</xdr:rowOff>
    </xdr:from>
    <xdr:ext cx="534377" cy="259045"/>
    <xdr:sp macro="" textlink="">
      <xdr:nvSpPr>
        <xdr:cNvPr id="487" name="テキスト ボックス 486"/>
        <xdr:cNvSpPr txBox="1"/>
      </xdr:nvSpPr>
      <xdr:spPr>
        <a:xfrm>
          <a:off x="8483111" y="1670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37161</xdr:rowOff>
    </xdr:from>
    <xdr:to>
      <xdr:col>41</xdr:col>
      <xdr:colOff>101600</xdr:colOff>
      <xdr:row>98</xdr:row>
      <xdr:rowOff>138761</xdr:rowOff>
    </xdr:to>
    <xdr:sp macro="" textlink="">
      <xdr:nvSpPr>
        <xdr:cNvPr id="488" name="楕円 487"/>
        <xdr:cNvSpPr/>
      </xdr:nvSpPr>
      <xdr:spPr>
        <a:xfrm>
          <a:off x="7810500" y="1683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129888</xdr:rowOff>
    </xdr:from>
    <xdr:ext cx="534377" cy="259045"/>
    <xdr:sp macro="" textlink="">
      <xdr:nvSpPr>
        <xdr:cNvPr id="489" name="テキスト ボックス 488"/>
        <xdr:cNvSpPr txBox="1"/>
      </xdr:nvSpPr>
      <xdr:spPr>
        <a:xfrm>
          <a:off x="7594111" y="1693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64630</xdr:rowOff>
    </xdr:from>
    <xdr:to>
      <xdr:col>36</xdr:col>
      <xdr:colOff>165100</xdr:colOff>
      <xdr:row>98</xdr:row>
      <xdr:rowOff>166230</xdr:rowOff>
    </xdr:to>
    <xdr:sp macro="" textlink="">
      <xdr:nvSpPr>
        <xdr:cNvPr id="490" name="楕円 489"/>
        <xdr:cNvSpPr/>
      </xdr:nvSpPr>
      <xdr:spPr>
        <a:xfrm>
          <a:off x="6921500" y="16866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98</xdr:row>
      <xdr:rowOff>157357</xdr:rowOff>
    </xdr:from>
    <xdr:ext cx="469744" cy="259045"/>
    <xdr:sp macro="" textlink="">
      <xdr:nvSpPr>
        <xdr:cNvPr id="491" name="テキスト ボックス 490"/>
        <xdr:cNvSpPr txBox="1"/>
      </xdr:nvSpPr>
      <xdr:spPr>
        <a:xfrm>
          <a:off x="6737428" y="16959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2" name="直線コネクタ 501"/>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3" name="テキスト ボックス 502"/>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4" name="直線コネクタ 503"/>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5" name="テキスト ボックス 504"/>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6" name="直線コネクタ 505"/>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7" name="テキスト ボックス 506"/>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8" name="直線コネクタ 507"/>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9" name="テキスト ボックス 508"/>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0" name="直線コネクタ 509"/>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11" name="テキスト ボックス 510"/>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4"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94593</xdr:rowOff>
    </xdr:from>
    <xdr:to>
      <xdr:col>85</xdr:col>
      <xdr:colOff>126364</xdr:colOff>
      <xdr:row>39</xdr:row>
      <xdr:rowOff>44450</xdr:rowOff>
    </xdr:to>
    <xdr:cxnSp macro="">
      <xdr:nvCxnSpPr>
        <xdr:cNvPr id="515" name="直線コネクタ 514"/>
        <xdr:cNvCxnSpPr/>
      </xdr:nvCxnSpPr>
      <xdr:spPr>
        <a:xfrm flipV="1">
          <a:off x="16317595" y="5409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92775</xdr:rowOff>
    </xdr:from>
    <xdr:ext cx="249299" cy="259045"/>
    <xdr:sp macro="" textlink="">
      <xdr:nvSpPr>
        <xdr:cNvPr id="516" name="災害復旧事業費最小値テキスト"/>
        <xdr:cNvSpPr txBox="1"/>
      </xdr:nvSpPr>
      <xdr:spPr>
        <a:xfrm>
          <a:off x="16370300" y="6779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7" name="直線コネクタ 516"/>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41270</xdr:rowOff>
    </xdr:from>
    <xdr:ext cx="599010" cy="259045"/>
    <xdr:sp macro="" textlink="">
      <xdr:nvSpPr>
        <xdr:cNvPr id="518" name="災害復旧事業費最大値テキスト"/>
        <xdr:cNvSpPr txBox="1"/>
      </xdr:nvSpPr>
      <xdr:spPr>
        <a:xfrm>
          <a:off x="16370300" y="5184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346,839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94593</xdr:rowOff>
    </xdr:from>
    <xdr:to>
      <xdr:col>86</xdr:col>
      <xdr:colOff>25400</xdr:colOff>
      <xdr:row>31</xdr:row>
      <xdr:rowOff>94593</xdr:rowOff>
    </xdr:to>
    <xdr:cxnSp macro="">
      <xdr:nvCxnSpPr>
        <xdr:cNvPr id="519" name="直線コネクタ 518"/>
        <xdr:cNvCxnSpPr/>
      </xdr:nvCxnSpPr>
      <xdr:spPr>
        <a:xfrm>
          <a:off x="16230600" y="5409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20" name="直線コネクタ 519"/>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10225</xdr:rowOff>
    </xdr:from>
    <xdr:ext cx="469744" cy="259045"/>
    <xdr:sp macro="" textlink="">
      <xdr:nvSpPr>
        <xdr:cNvPr id="521" name="災害復旧事業費平均値テキスト"/>
        <xdr:cNvSpPr txBox="1"/>
      </xdr:nvSpPr>
      <xdr:spPr>
        <a:xfrm>
          <a:off x="16370300" y="6525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158798</xdr:rowOff>
    </xdr:from>
    <xdr:to>
      <xdr:col>85</xdr:col>
      <xdr:colOff>177800</xdr:colOff>
      <xdr:row>39</xdr:row>
      <xdr:rowOff>88948</xdr:rowOff>
    </xdr:to>
    <xdr:sp macro="" textlink="">
      <xdr:nvSpPr>
        <xdr:cNvPr id="522" name="フローチャート: 判断 521"/>
        <xdr:cNvSpPr/>
      </xdr:nvSpPr>
      <xdr:spPr>
        <a:xfrm>
          <a:off x="16268700" y="667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23" name="直線コネクタ 522"/>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141977</xdr:rowOff>
    </xdr:from>
    <xdr:to>
      <xdr:col>81</xdr:col>
      <xdr:colOff>101600</xdr:colOff>
      <xdr:row>39</xdr:row>
      <xdr:rowOff>72127</xdr:rowOff>
    </xdr:to>
    <xdr:sp macro="" textlink="">
      <xdr:nvSpPr>
        <xdr:cNvPr id="524" name="フローチャート: 判断 523"/>
        <xdr:cNvSpPr/>
      </xdr:nvSpPr>
      <xdr:spPr>
        <a:xfrm>
          <a:off x="15430500" y="6657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88654</xdr:rowOff>
    </xdr:from>
    <xdr:ext cx="469744" cy="259045"/>
    <xdr:sp macro="" textlink="">
      <xdr:nvSpPr>
        <xdr:cNvPr id="525" name="テキスト ボックス 524"/>
        <xdr:cNvSpPr txBox="1"/>
      </xdr:nvSpPr>
      <xdr:spPr>
        <a:xfrm>
          <a:off x="15246428" y="6432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6" name="直線コネクタ 525"/>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150614</xdr:rowOff>
    </xdr:from>
    <xdr:to>
      <xdr:col>76</xdr:col>
      <xdr:colOff>165100</xdr:colOff>
      <xdr:row>39</xdr:row>
      <xdr:rowOff>80764</xdr:rowOff>
    </xdr:to>
    <xdr:sp macro="" textlink="">
      <xdr:nvSpPr>
        <xdr:cNvPr id="527" name="フローチャート: 判断 526"/>
        <xdr:cNvSpPr/>
      </xdr:nvSpPr>
      <xdr:spPr>
        <a:xfrm>
          <a:off x="14541500" y="6665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97291</xdr:rowOff>
    </xdr:from>
    <xdr:ext cx="469744" cy="259045"/>
    <xdr:sp macro="" textlink="">
      <xdr:nvSpPr>
        <xdr:cNvPr id="528" name="テキスト ボックス 527"/>
        <xdr:cNvSpPr txBox="1"/>
      </xdr:nvSpPr>
      <xdr:spPr>
        <a:xfrm>
          <a:off x="14357428" y="6440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9" name="直線コネクタ 528"/>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158844</xdr:rowOff>
    </xdr:from>
    <xdr:to>
      <xdr:col>72</xdr:col>
      <xdr:colOff>38100</xdr:colOff>
      <xdr:row>39</xdr:row>
      <xdr:rowOff>88994</xdr:rowOff>
    </xdr:to>
    <xdr:sp macro="" textlink="">
      <xdr:nvSpPr>
        <xdr:cNvPr id="530" name="フローチャート: 判断 529"/>
        <xdr:cNvSpPr/>
      </xdr:nvSpPr>
      <xdr:spPr>
        <a:xfrm>
          <a:off x="13652500" y="66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105521</xdr:rowOff>
    </xdr:from>
    <xdr:ext cx="469744" cy="259045"/>
    <xdr:sp macro="" textlink="">
      <xdr:nvSpPr>
        <xdr:cNvPr id="531" name="テキスト ボックス 530"/>
        <xdr:cNvSpPr txBox="1"/>
      </xdr:nvSpPr>
      <xdr:spPr>
        <a:xfrm>
          <a:off x="13468428" y="64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154931</xdr:rowOff>
    </xdr:from>
    <xdr:to>
      <xdr:col>67</xdr:col>
      <xdr:colOff>101600</xdr:colOff>
      <xdr:row>39</xdr:row>
      <xdr:rowOff>85081</xdr:rowOff>
    </xdr:to>
    <xdr:sp macro="" textlink="">
      <xdr:nvSpPr>
        <xdr:cNvPr id="532" name="フローチャート: 判断 531"/>
        <xdr:cNvSpPr/>
      </xdr:nvSpPr>
      <xdr:spPr>
        <a:xfrm>
          <a:off x="12763500" y="667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101608</xdr:rowOff>
    </xdr:from>
    <xdr:ext cx="469744" cy="259045"/>
    <xdr:sp macro="" textlink="">
      <xdr:nvSpPr>
        <xdr:cNvPr id="533" name="テキスト ボックス 532"/>
        <xdr:cNvSpPr txBox="1"/>
      </xdr:nvSpPr>
      <xdr:spPr>
        <a:xfrm>
          <a:off x="12579428" y="6445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9" name="楕円 538"/>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137225</xdr:rowOff>
    </xdr:from>
    <xdr:ext cx="249299" cy="259045"/>
    <xdr:sp macro="" textlink="">
      <xdr:nvSpPr>
        <xdr:cNvPr id="540" name="災害復旧事業費該当値テキスト"/>
        <xdr:cNvSpPr txBox="1"/>
      </xdr:nvSpPr>
      <xdr:spPr>
        <a:xfrm>
          <a:off x="16370300" y="6652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41" name="楕円 540"/>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42" name="テキスト ボックス 541"/>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3" name="楕円 542"/>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4" name="テキスト ボックス 543"/>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5" name="楕円 544"/>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6" name="テキスト ボックス 545"/>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7" name="楕円 546"/>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8" name="テキスト ボックス 547"/>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59" name="直線コネクタ 558"/>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60" name="テキスト ボックス 559"/>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1" name="直線コネクタ 560"/>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55</xdr:row>
      <xdr:rowOff>54627</xdr:rowOff>
    </xdr:from>
    <xdr:ext cx="248786" cy="259045"/>
    <xdr:sp macro="" textlink="">
      <xdr:nvSpPr>
        <xdr:cNvPr id="562" name="テキスト ボックス 561"/>
        <xdr:cNvSpPr txBox="1"/>
      </xdr:nvSpPr>
      <xdr:spPr>
        <a:xfrm>
          <a:off x="12197214" y="94843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63" name="直線コネクタ 562"/>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52</xdr:row>
      <xdr:rowOff>111777</xdr:rowOff>
    </xdr:from>
    <xdr:ext cx="248786" cy="259045"/>
    <xdr:sp macro="" textlink="">
      <xdr:nvSpPr>
        <xdr:cNvPr id="564" name="テキスト ボックス 563"/>
        <xdr:cNvSpPr txBox="1"/>
      </xdr:nvSpPr>
      <xdr:spPr>
        <a:xfrm>
          <a:off x="12197214" y="90271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65" name="直線コネクタ 564"/>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49</xdr:row>
      <xdr:rowOff>168927</xdr:rowOff>
    </xdr:from>
    <xdr:ext cx="248786" cy="259045"/>
    <xdr:sp macro="" textlink="">
      <xdr:nvSpPr>
        <xdr:cNvPr id="566" name="テキスト ボックス 565"/>
        <xdr:cNvSpPr txBox="1"/>
      </xdr:nvSpPr>
      <xdr:spPr>
        <a:xfrm>
          <a:off x="12197214" y="85699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7" name="直線コネクタ 56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8" name="テキスト ボックス 56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58</xdr:row>
      <xdr:rowOff>139700</xdr:rowOff>
    </xdr:from>
    <xdr:to>
      <xdr:col>85</xdr:col>
      <xdr:colOff>126364</xdr:colOff>
      <xdr:row>58</xdr:row>
      <xdr:rowOff>139700</xdr:rowOff>
    </xdr:to>
    <xdr:cxnSp macro="">
      <xdr:nvCxnSpPr>
        <xdr:cNvPr id="570" name="直線コネクタ 569"/>
        <xdr:cNvCxnSpPr/>
      </xdr:nvCxnSpPr>
      <xdr:spPr>
        <a:xfrm>
          <a:off x="16317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10177</xdr:rowOff>
    </xdr:from>
    <xdr:ext cx="249299" cy="259045"/>
    <xdr:sp macro="" textlink="">
      <xdr:nvSpPr>
        <xdr:cNvPr id="571" name="失業対策事業費最小値テキスト"/>
        <xdr:cNvSpPr txBox="1"/>
      </xdr:nvSpPr>
      <xdr:spPr>
        <a:xfrm>
          <a:off x="16370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2" name="直線コネクタ 571"/>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10177</xdr:rowOff>
    </xdr:from>
    <xdr:ext cx="249299" cy="259045"/>
    <xdr:sp macro="" textlink="">
      <xdr:nvSpPr>
        <xdr:cNvPr id="573" name="失業対策事業費最大値テキスト"/>
        <xdr:cNvSpPr txBox="1"/>
      </xdr:nvSpPr>
      <xdr:spPr>
        <a:xfrm>
          <a:off x="16370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74" name="直線コネクタ 573"/>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75" name="直線コネクタ 574"/>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67327</xdr:rowOff>
    </xdr:from>
    <xdr:ext cx="249299" cy="259045"/>
    <xdr:sp macro="" textlink="">
      <xdr:nvSpPr>
        <xdr:cNvPr id="576" name="失業対策事業費平均値テキスト"/>
        <xdr:cNvSpPr txBox="1"/>
      </xdr:nvSpPr>
      <xdr:spPr>
        <a:xfrm>
          <a:off x="16370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7" name="フローチャート: 判断 576"/>
        <xdr:cNvSpPr/>
      </xdr:nvSpPr>
      <xdr:spPr>
        <a:xfrm>
          <a:off x="16268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78" name="直線コネクタ 577"/>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88900</xdr:rowOff>
    </xdr:from>
    <xdr:to>
      <xdr:col>81</xdr:col>
      <xdr:colOff>101600</xdr:colOff>
      <xdr:row>59</xdr:row>
      <xdr:rowOff>19050</xdr:rowOff>
    </xdr:to>
    <xdr:sp macro="" textlink="">
      <xdr:nvSpPr>
        <xdr:cNvPr id="579" name="フローチャート: 判断 578"/>
        <xdr:cNvSpPr/>
      </xdr:nvSpPr>
      <xdr:spPr>
        <a:xfrm>
          <a:off x="15430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0" name="テキスト ボックス 579"/>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81" name="直線コネクタ 580"/>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88900</xdr:rowOff>
    </xdr:from>
    <xdr:to>
      <xdr:col>76</xdr:col>
      <xdr:colOff>165100</xdr:colOff>
      <xdr:row>59</xdr:row>
      <xdr:rowOff>19050</xdr:rowOff>
    </xdr:to>
    <xdr:sp macro="" textlink="">
      <xdr:nvSpPr>
        <xdr:cNvPr id="582" name="フローチャート: 判断 581"/>
        <xdr:cNvSpPr/>
      </xdr:nvSpPr>
      <xdr:spPr>
        <a:xfrm>
          <a:off x="14541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84" name="直線コネクタ 583"/>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88900</xdr:rowOff>
    </xdr:from>
    <xdr:to>
      <xdr:col>72</xdr:col>
      <xdr:colOff>38100</xdr:colOff>
      <xdr:row>59</xdr:row>
      <xdr:rowOff>19050</xdr:rowOff>
    </xdr:to>
    <xdr:sp macro="" textlink="">
      <xdr:nvSpPr>
        <xdr:cNvPr id="585" name="フローチャート: 判断 584"/>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6" name="テキスト ボックス 585"/>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50</xdr:row>
      <xdr:rowOff>88900</xdr:rowOff>
    </xdr:from>
    <xdr:to>
      <xdr:col>67</xdr:col>
      <xdr:colOff>101600</xdr:colOff>
      <xdr:row>51</xdr:row>
      <xdr:rowOff>19050</xdr:rowOff>
    </xdr:to>
    <xdr:sp macro="" textlink="">
      <xdr:nvSpPr>
        <xdr:cNvPr id="587" name="フローチャート: 判断 586"/>
        <xdr:cNvSpPr/>
      </xdr:nvSpPr>
      <xdr:spPr>
        <a:xfrm>
          <a:off x="12763500" y="8661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49</xdr:row>
      <xdr:rowOff>35577</xdr:rowOff>
    </xdr:from>
    <xdr:ext cx="249299" cy="259045"/>
    <xdr:sp macro="" textlink="">
      <xdr:nvSpPr>
        <xdr:cNvPr id="588" name="テキスト ボックス 587"/>
        <xdr:cNvSpPr txBox="1"/>
      </xdr:nvSpPr>
      <xdr:spPr>
        <a:xfrm>
          <a:off x="12689650" y="843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9" name="テキスト ボックス 58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0" name="テキスト ボックス 58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1" name="テキスト ボックス 59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2" name="テキスト ボックス 59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3" name="テキスト ボックス 59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94" name="楕円 593"/>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124477</xdr:rowOff>
    </xdr:from>
    <xdr:ext cx="249299" cy="259045"/>
    <xdr:sp macro="" textlink="">
      <xdr:nvSpPr>
        <xdr:cNvPr id="595" name="失業対策事業費該当値テキスト"/>
        <xdr:cNvSpPr txBox="1"/>
      </xdr:nvSpPr>
      <xdr:spPr>
        <a:xfrm>
          <a:off x="16370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96" name="楕円 595"/>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35577</xdr:rowOff>
    </xdr:from>
    <xdr:ext cx="249299" cy="259045"/>
    <xdr:sp macro="" textlink="">
      <xdr:nvSpPr>
        <xdr:cNvPr id="597" name="テキスト ボックス 596"/>
        <xdr:cNvSpPr txBox="1"/>
      </xdr:nvSpPr>
      <xdr:spPr>
        <a:xfrm>
          <a:off x="15356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98" name="楕円 597"/>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35577</xdr:rowOff>
    </xdr:from>
    <xdr:ext cx="249299" cy="259045"/>
    <xdr:sp macro="" textlink="">
      <xdr:nvSpPr>
        <xdr:cNvPr id="599" name="テキスト ボックス 598"/>
        <xdr:cNvSpPr txBox="1"/>
      </xdr:nvSpPr>
      <xdr:spPr>
        <a:xfrm>
          <a:off x="14467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600" name="楕円 599"/>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35577</xdr:rowOff>
    </xdr:from>
    <xdr:ext cx="249299" cy="259045"/>
    <xdr:sp macro="" textlink="">
      <xdr:nvSpPr>
        <xdr:cNvPr id="601" name="テキスト ボックス 600"/>
        <xdr:cNvSpPr txBox="1"/>
      </xdr:nvSpPr>
      <xdr:spPr>
        <a:xfrm>
          <a:off x="13578650"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602" name="楕円 601"/>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603" name="テキスト ボックス 602"/>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4" name="正方形/長方形 60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5" name="正方形/長方形 60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6" name="正方形/長方形 60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7" name="正方形/長方形 60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8" name="正方形/長方形 60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9" name="正方形/長方形 60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0" name="正方形/長方形 60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1" name="正方形/長方形 61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2" name="テキスト ボックス 61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3" name="直線コネクタ 61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4" name="直線コネクタ 613"/>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5" name="テキスト ボックス 614"/>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6" name="直線コネクタ 615"/>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17" name="テキスト ボックス 616"/>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8" name="直線コネクタ 617"/>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19" name="テキスト ボックス 618"/>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0" name="直線コネクタ 619"/>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1" name="テキスト ボックス 620"/>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2" name="直線コネクタ 621"/>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21970</xdr:rowOff>
    </xdr:from>
    <xdr:ext cx="531299" cy="259045"/>
    <xdr:sp macro="" textlink="">
      <xdr:nvSpPr>
        <xdr:cNvPr id="623" name="テキスト ボックス 622"/>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4" name="直線コネクタ 623"/>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5" name="テキスト ボックス 624"/>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7" name="テキスト ボックス 626"/>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98046</xdr:rowOff>
    </xdr:from>
    <xdr:to>
      <xdr:col>85</xdr:col>
      <xdr:colOff>126364</xdr:colOff>
      <xdr:row>78</xdr:row>
      <xdr:rowOff>47264</xdr:rowOff>
    </xdr:to>
    <xdr:cxnSp macro="">
      <xdr:nvCxnSpPr>
        <xdr:cNvPr id="629" name="直線コネクタ 628"/>
        <xdr:cNvCxnSpPr/>
      </xdr:nvCxnSpPr>
      <xdr:spPr>
        <a:xfrm flipV="1">
          <a:off x="16317595" y="12099546"/>
          <a:ext cx="1269" cy="13208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51091</xdr:rowOff>
    </xdr:from>
    <xdr:ext cx="534377" cy="259045"/>
    <xdr:sp macro="" textlink="">
      <xdr:nvSpPr>
        <xdr:cNvPr id="630" name="公債費最小値テキスト"/>
        <xdr:cNvSpPr txBox="1"/>
      </xdr:nvSpPr>
      <xdr:spPr>
        <a:xfrm>
          <a:off x="16370300" y="13424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47264</xdr:rowOff>
    </xdr:from>
    <xdr:to>
      <xdr:col>86</xdr:col>
      <xdr:colOff>25400</xdr:colOff>
      <xdr:row>78</xdr:row>
      <xdr:rowOff>47264</xdr:rowOff>
    </xdr:to>
    <xdr:cxnSp macro="">
      <xdr:nvCxnSpPr>
        <xdr:cNvPr id="631" name="直線コネクタ 630"/>
        <xdr:cNvCxnSpPr/>
      </xdr:nvCxnSpPr>
      <xdr:spPr>
        <a:xfrm>
          <a:off x="16230600" y="13420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44723</xdr:rowOff>
    </xdr:from>
    <xdr:ext cx="534377" cy="259045"/>
    <xdr:sp macro="" textlink="">
      <xdr:nvSpPr>
        <xdr:cNvPr id="632" name="公債費最大値テキスト"/>
        <xdr:cNvSpPr txBox="1"/>
      </xdr:nvSpPr>
      <xdr:spPr>
        <a:xfrm>
          <a:off x="16370300" y="11874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94,551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98046</xdr:rowOff>
    </xdr:from>
    <xdr:to>
      <xdr:col>86</xdr:col>
      <xdr:colOff>25400</xdr:colOff>
      <xdr:row>70</xdr:row>
      <xdr:rowOff>98046</xdr:rowOff>
    </xdr:to>
    <xdr:cxnSp macro="">
      <xdr:nvCxnSpPr>
        <xdr:cNvPr id="633" name="直線コネクタ 632"/>
        <xdr:cNvCxnSpPr/>
      </xdr:nvCxnSpPr>
      <xdr:spPr>
        <a:xfrm>
          <a:off x="16230600" y="120995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19114</xdr:rowOff>
    </xdr:from>
    <xdr:to>
      <xdr:col>85</xdr:col>
      <xdr:colOff>127000</xdr:colOff>
      <xdr:row>77</xdr:row>
      <xdr:rowOff>24323</xdr:rowOff>
    </xdr:to>
    <xdr:cxnSp macro="">
      <xdr:nvCxnSpPr>
        <xdr:cNvPr id="634" name="直線コネクタ 633"/>
        <xdr:cNvCxnSpPr/>
      </xdr:nvCxnSpPr>
      <xdr:spPr>
        <a:xfrm>
          <a:off x="15481300" y="13220764"/>
          <a:ext cx="8382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75577</xdr:rowOff>
    </xdr:from>
    <xdr:ext cx="534377" cy="259045"/>
    <xdr:sp macro="" textlink="">
      <xdr:nvSpPr>
        <xdr:cNvPr id="635" name="公債費平均値テキスト"/>
        <xdr:cNvSpPr txBox="1"/>
      </xdr:nvSpPr>
      <xdr:spPr>
        <a:xfrm>
          <a:off x="16370300" y="129343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52699</xdr:rowOff>
    </xdr:from>
    <xdr:to>
      <xdr:col>85</xdr:col>
      <xdr:colOff>177800</xdr:colOff>
      <xdr:row>76</xdr:row>
      <xdr:rowOff>154299</xdr:rowOff>
    </xdr:to>
    <xdr:sp macro="" textlink="">
      <xdr:nvSpPr>
        <xdr:cNvPr id="636" name="フローチャート: 判断 635"/>
        <xdr:cNvSpPr/>
      </xdr:nvSpPr>
      <xdr:spPr>
        <a:xfrm>
          <a:off x="16268700" y="13082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16697</xdr:rowOff>
    </xdr:from>
    <xdr:to>
      <xdr:col>81</xdr:col>
      <xdr:colOff>50800</xdr:colOff>
      <xdr:row>77</xdr:row>
      <xdr:rowOff>19114</xdr:rowOff>
    </xdr:to>
    <xdr:cxnSp macro="">
      <xdr:nvCxnSpPr>
        <xdr:cNvPr id="637" name="直線コネクタ 636"/>
        <xdr:cNvCxnSpPr/>
      </xdr:nvCxnSpPr>
      <xdr:spPr>
        <a:xfrm>
          <a:off x="14592300" y="13218347"/>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52700</xdr:rowOff>
    </xdr:from>
    <xdr:to>
      <xdr:col>81</xdr:col>
      <xdr:colOff>101600</xdr:colOff>
      <xdr:row>74</xdr:row>
      <xdr:rowOff>154300</xdr:rowOff>
    </xdr:to>
    <xdr:sp macro="" textlink="">
      <xdr:nvSpPr>
        <xdr:cNvPr id="638" name="フローチャート: 判断 637"/>
        <xdr:cNvSpPr/>
      </xdr:nvSpPr>
      <xdr:spPr>
        <a:xfrm>
          <a:off x="15430500" y="1274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170827</xdr:rowOff>
    </xdr:from>
    <xdr:ext cx="534377" cy="259045"/>
    <xdr:sp macro="" textlink="">
      <xdr:nvSpPr>
        <xdr:cNvPr id="639" name="テキスト ボックス 638"/>
        <xdr:cNvSpPr txBox="1"/>
      </xdr:nvSpPr>
      <xdr:spPr>
        <a:xfrm>
          <a:off x="15214111" y="12515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76</xdr:row>
      <xdr:rowOff>162413</xdr:rowOff>
    </xdr:from>
    <xdr:to>
      <xdr:col>76</xdr:col>
      <xdr:colOff>114300</xdr:colOff>
      <xdr:row>77</xdr:row>
      <xdr:rowOff>16697</xdr:rowOff>
    </xdr:to>
    <xdr:cxnSp macro="">
      <xdr:nvCxnSpPr>
        <xdr:cNvPr id="640" name="直線コネクタ 639"/>
        <xdr:cNvCxnSpPr/>
      </xdr:nvCxnSpPr>
      <xdr:spPr>
        <a:xfrm>
          <a:off x="13703300" y="13192613"/>
          <a:ext cx="889000" cy="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38184</xdr:rowOff>
    </xdr:from>
    <xdr:to>
      <xdr:col>76</xdr:col>
      <xdr:colOff>165100</xdr:colOff>
      <xdr:row>74</xdr:row>
      <xdr:rowOff>139784</xdr:rowOff>
    </xdr:to>
    <xdr:sp macro="" textlink="">
      <xdr:nvSpPr>
        <xdr:cNvPr id="641" name="フローチャート: 判断 640"/>
        <xdr:cNvSpPr/>
      </xdr:nvSpPr>
      <xdr:spPr>
        <a:xfrm>
          <a:off x="14541500" y="12725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156311</xdr:rowOff>
    </xdr:from>
    <xdr:ext cx="534377" cy="259045"/>
    <xdr:sp macro="" textlink="">
      <xdr:nvSpPr>
        <xdr:cNvPr id="642" name="テキスト ボックス 641"/>
        <xdr:cNvSpPr txBox="1"/>
      </xdr:nvSpPr>
      <xdr:spPr>
        <a:xfrm>
          <a:off x="14325111" y="12500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76</xdr:row>
      <xdr:rowOff>153432</xdr:rowOff>
    </xdr:from>
    <xdr:to>
      <xdr:col>71</xdr:col>
      <xdr:colOff>177800</xdr:colOff>
      <xdr:row>76</xdr:row>
      <xdr:rowOff>162413</xdr:rowOff>
    </xdr:to>
    <xdr:cxnSp macro="">
      <xdr:nvCxnSpPr>
        <xdr:cNvPr id="643" name="直線コネクタ 642"/>
        <xdr:cNvCxnSpPr/>
      </xdr:nvCxnSpPr>
      <xdr:spPr>
        <a:xfrm>
          <a:off x="12814300" y="13183632"/>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68490</xdr:rowOff>
    </xdr:from>
    <xdr:to>
      <xdr:col>72</xdr:col>
      <xdr:colOff>38100</xdr:colOff>
      <xdr:row>74</xdr:row>
      <xdr:rowOff>170090</xdr:rowOff>
    </xdr:to>
    <xdr:sp macro="" textlink="">
      <xdr:nvSpPr>
        <xdr:cNvPr id="644" name="フローチャート: 判断 643"/>
        <xdr:cNvSpPr/>
      </xdr:nvSpPr>
      <xdr:spPr>
        <a:xfrm>
          <a:off x="13652500" y="12755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15167</xdr:rowOff>
    </xdr:from>
    <xdr:ext cx="534377" cy="259045"/>
    <xdr:sp macro="" textlink="">
      <xdr:nvSpPr>
        <xdr:cNvPr id="645" name="テキスト ボックス 644"/>
        <xdr:cNvSpPr txBox="1"/>
      </xdr:nvSpPr>
      <xdr:spPr>
        <a:xfrm>
          <a:off x="13436111" y="1253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81683</xdr:rowOff>
    </xdr:from>
    <xdr:to>
      <xdr:col>67</xdr:col>
      <xdr:colOff>101600</xdr:colOff>
      <xdr:row>75</xdr:row>
      <xdr:rowOff>11833</xdr:rowOff>
    </xdr:to>
    <xdr:sp macro="" textlink="">
      <xdr:nvSpPr>
        <xdr:cNvPr id="646" name="フローチャート: 判断 645"/>
        <xdr:cNvSpPr/>
      </xdr:nvSpPr>
      <xdr:spPr>
        <a:xfrm>
          <a:off x="12763500" y="12768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28360</xdr:rowOff>
    </xdr:from>
    <xdr:ext cx="534377" cy="259045"/>
    <xdr:sp macro="" textlink="">
      <xdr:nvSpPr>
        <xdr:cNvPr id="647" name="テキスト ボックス 646"/>
        <xdr:cNvSpPr txBox="1"/>
      </xdr:nvSpPr>
      <xdr:spPr>
        <a:xfrm>
          <a:off x="12547111" y="1254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144973</xdr:rowOff>
    </xdr:from>
    <xdr:to>
      <xdr:col>85</xdr:col>
      <xdr:colOff>177800</xdr:colOff>
      <xdr:row>77</xdr:row>
      <xdr:rowOff>75123</xdr:rowOff>
    </xdr:to>
    <xdr:sp macro="" textlink="">
      <xdr:nvSpPr>
        <xdr:cNvPr id="653" name="楕円 652"/>
        <xdr:cNvSpPr/>
      </xdr:nvSpPr>
      <xdr:spPr>
        <a:xfrm>
          <a:off x="16268700" y="13175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123400</xdr:rowOff>
    </xdr:from>
    <xdr:ext cx="534377" cy="259045"/>
    <xdr:sp macro="" textlink="">
      <xdr:nvSpPr>
        <xdr:cNvPr id="654" name="公債費該当値テキスト"/>
        <xdr:cNvSpPr txBox="1"/>
      </xdr:nvSpPr>
      <xdr:spPr>
        <a:xfrm>
          <a:off x="16370300" y="13153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76</xdr:row>
      <xdr:rowOff>139764</xdr:rowOff>
    </xdr:from>
    <xdr:to>
      <xdr:col>81</xdr:col>
      <xdr:colOff>101600</xdr:colOff>
      <xdr:row>77</xdr:row>
      <xdr:rowOff>69914</xdr:rowOff>
    </xdr:to>
    <xdr:sp macro="" textlink="">
      <xdr:nvSpPr>
        <xdr:cNvPr id="655" name="楕円 654"/>
        <xdr:cNvSpPr/>
      </xdr:nvSpPr>
      <xdr:spPr>
        <a:xfrm>
          <a:off x="15430500" y="1316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61041</xdr:rowOff>
    </xdr:from>
    <xdr:ext cx="534377" cy="259045"/>
    <xdr:sp macro="" textlink="">
      <xdr:nvSpPr>
        <xdr:cNvPr id="656" name="テキスト ボックス 655"/>
        <xdr:cNvSpPr txBox="1"/>
      </xdr:nvSpPr>
      <xdr:spPr>
        <a:xfrm>
          <a:off x="15214111" y="13262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137347</xdr:rowOff>
    </xdr:from>
    <xdr:to>
      <xdr:col>76</xdr:col>
      <xdr:colOff>165100</xdr:colOff>
      <xdr:row>77</xdr:row>
      <xdr:rowOff>67497</xdr:rowOff>
    </xdr:to>
    <xdr:sp macro="" textlink="">
      <xdr:nvSpPr>
        <xdr:cNvPr id="657" name="楕円 656"/>
        <xdr:cNvSpPr/>
      </xdr:nvSpPr>
      <xdr:spPr>
        <a:xfrm>
          <a:off x="14541500" y="13167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58624</xdr:rowOff>
    </xdr:from>
    <xdr:ext cx="534377" cy="259045"/>
    <xdr:sp macro="" textlink="">
      <xdr:nvSpPr>
        <xdr:cNvPr id="658" name="テキスト ボックス 657"/>
        <xdr:cNvSpPr txBox="1"/>
      </xdr:nvSpPr>
      <xdr:spPr>
        <a:xfrm>
          <a:off x="14325111" y="13260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111613</xdr:rowOff>
    </xdr:from>
    <xdr:to>
      <xdr:col>72</xdr:col>
      <xdr:colOff>38100</xdr:colOff>
      <xdr:row>77</xdr:row>
      <xdr:rowOff>41763</xdr:rowOff>
    </xdr:to>
    <xdr:sp macro="" textlink="">
      <xdr:nvSpPr>
        <xdr:cNvPr id="659" name="楕円 658"/>
        <xdr:cNvSpPr/>
      </xdr:nvSpPr>
      <xdr:spPr>
        <a:xfrm>
          <a:off x="13652500" y="1314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32890</xdr:rowOff>
    </xdr:from>
    <xdr:ext cx="534377" cy="259045"/>
    <xdr:sp macro="" textlink="">
      <xdr:nvSpPr>
        <xdr:cNvPr id="660" name="テキスト ボックス 659"/>
        <xdr:cNvSpPr txBox="1"/>
      </xdr:nvSpPr>
      <xdr:spPr>
        <a:xfrm>
          <a:off x="13436111" y="1323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102632</xdr:rowOff>
    </xdr:from>
    <xdr:to>
      <xdr:col>67</xdr:col>
      <xdr:colOff>101600</xdr:colOff>
      <xdr:row>77</xdr:row>
      <xdr:rowOff>32782</xdr:rowOff>
    </xdr:to>
    <xdr:sp macro="" textlink="">
      <xdr:nvSpPr>
        <xdr:cNvPr id="661" name="楕円 660"/>
        <xdr:cNvSpPr/>
      </xdr:nvSpPr>
      <xdr:spPr>
        <a:xfrm>
          <a:off x="12763500" y="13132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23909</xdr:rowOff>
    </xdr:from>
    <xdr:ext cx="534377" cy="259045"/>
    <xdr:sp macro="" textlink="">
      <xdr:nvSpPr>
        <xdr:cNvPr id="662" name="テキスト ボックス 661"/>
        <xdr:cNvSpPr txBox="1"/>
      </xdr:nvSpPr>
      <xdr:spPr>
        <a:xfrm>
          <a:off x="12547111" y="13225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73" name="直線コネクタ 672"/>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74" name="テキスト ボックス 673"/>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75" name="直線コネクタ 674"/>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76" name="テキスト ボックス 675"/>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77" name="直線コネクタ 676"/>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92</xdr:row>
      <xdr:rowOff>111777</xdr:rowOff>
    </xdr:from>
    <xdr:ext cx="595419" cy="259045"/>
    <xdr:sp macro="" textlink="">
      <xdr:nvSpPr>
        <xdr:cNvPr id="678" name="テキスト ボックス 677"/>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79" name="直線コネクタ 678"/>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168927</xdr:rowOff>
    </xdr:from>
    <xdr:ext cx="595419" cy="259045"/>
    <xdr:sp macro="" textlink="">
      <xdr:nvSpPr>
        <xdr:cNvPr id="680" name="テキスト ボックス 679"/>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3"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25574</xdr:rowOff>
    </xdr:from>
    <xdr:to>
      <xdr:col>85</xdr:col>
      <xdr:colOff>126364</xdr:colOff>
      <xdr:row>98</xdr:row>
      <xdr:rowOff>138923</xdr:rowOff>
    </xdr:to>
    <xdr:cxnSp macro="">
      <xdr:nvCxnSpPr>
        <xdr:cNvPr id="684" name="直線コネクタ 683"/>
        <xdr:cNvCxnSpPr/>
      </xdr:nvCxnSpPr>
      <xdr:spPr>
        <a:xfrm flipV="1">
          <a:off x="16317595" y="15456074"/>
          <a:ext cx="1269" cy="14849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142750</xdr:rowOff>
    </xdr:from>
    <xdr:ext cx="313932" cy="259045"/>
    <xdr:sp macro="" textlink="">
      <xdr:nvSpPr>
        <xdr:cNvPr id="685" name="積立金最小値テキスト"/>
        <xdr:cNvSpPr txBox="1"/>
      </xdr:nvSpPr>
      <xdr:spPr>
        <a:xfrm>
          <a:off x="16370300" y="1694485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138923</xdr:rowOff>
    </xdr:from>
    <xdr:to>
      <xdr:col>86</xdr:col>
      <xdr:colOff>25400</xdr:colOff>
      <xdr:row>98</xdr:row>
      <xdr:rowOff>138923</xdr:rowOff>
    </xdr:to>
    <xdr:cxnSp macro="">
      <xdr:nvCxnSpPr>
        <xdr:cNvPr id="686" name="直線コネクタ 685"/>
        <xdr:cNvCxnSpPr/>
      </xdr:nvCxnSpPr>
      <xdr:spPr>
        <a:xfrm>
          <a:off x="16230600" y="16941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143701</xdr:rowOff>
    </xdr:from>
    <xdr:ext cx="599010" cy="259045"/>
    <xdr:sp macro="" textlink="">
      <xdr:nvSpPr>
        <xdr:cNvPr id="687" name="積立金最大値テキスト"/>
        <xdr:cNvSpPr txBox="1"/>
      </xdr:nvSpPr>
      <xdr:spPr>
        <a:xfrm>
          <a:off x="16370300" y="152313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162,481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25574</xdr:rowOff>
    </xdr:from>
    <xdr:to>
      <xdr:col>86</xdr:col>
      <xdr:colOff>25400</xdr:colOff>
      <xdr:row>90</xdr:row>
      <xdr:rowOff>25574</xdr:rowOff>
    </xdr:to>
    <xdr:cxnSp macro="">
      <xdr:nvCxnSpPr>
        <xdr:cNvPr id="688" name="直線コネクタ 687"/>
        <xdr:cNvCxnSpPr/>
      </xdr:nvCxnSpPr>
      <xdr:spPr>
        <a:xfrm>
          <a:off x="16230600" y="15456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22273</xdr:rowOff>
    </xdr:from>
    <xdr:to>
      <xdr:col>85</xdr:col>
      <xdr:colOff>127000</xdr:colOff>
      <xdr:row>97</xdr:row>
      <xdr:rowOff>78499</xdr:rowOff>
    </xdr:to>
    <xdr:cxnSp macro="">
      <xdr:nvCxnSpPr>
        <xdr:cNvPr id="689" name="直線コネクタ 688"/>
        <xdr:cNvCxnSpPr/>
      </xdr:nvCxnSpPr>
      <xdr:spPr>
        <a:xfrm flipV="1">
          <a:off x="15481300" y="16652923"/>
          <a:ext cx="838200" cy="56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85506</xdr:rowOff>
    </xdr:from>
    <xdr:ext cx="534377" cy="259045"/>
    <xdr:sp macro="" textlink="">
      <xdr:nvSpPr>
        <xdr:cNvPr id="690" name="積立金平均値テキスト"/>
        <xdr:cNvSpPr txBox="1"/>
      </xdr:nvSpPr>
      <xdr:spPr>
        <a:xfrm>
          <a:off x="16370300" y="1671615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107079</xdr:rowOff>
    </xdr:from>
    <xdr:to>
      <xdr:col>85</xdr:col>
      <xdr:colOff>177800</xdr:colOff>
      <xdr:row>98</xdr:row>
      <xdr:rowOff>37229</xdr:rowOff>
    </xdr:to>
    <xdr:sp macro="" textlink="">
      <xdr:nvSpPr>
        <xdr:cNvPr id="691" name="フローチャート: 判断 690"/>
        <xdr:cNvSpPr/>
      </xdr:nvSpPr>
      <xdr:spPr>
        <a:xfrm>
          <a:off x="16268700" y="16737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74769</xdr:rowOff>
    </xdr:from>
    <xdr:to>
      <xdr:col>81</xdr:col>
      <xdr:colOff>50800</xdr:colOff>
      <xdr:row>97</xdr:row>
      <xdr:rowOff>78499</xdr:rowOff>
    </xdr:to>
    <xdr:cxnSp macro="">
      <xdr:nvCxnSpPr>
        <xdr:cNvPr id="692" name="直線コネクタ 691"/>
        <xdr:cNvCxnSpPr/>
      </xdr:nvCxnSpPr>
      <xdr:spPr>
        <a:xfrm>
          <a:off x="14592300" y="16533969"/>
          <a:ext cx="889000" cy="175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39047</xdr:rowOff>
    </xdr:from>
    <xdr:to>
      <xdr:col>81</xdr:col>
      <xdr:colOff>101600</xdr:colOff>
      <xdr:row>97</xdr:row>
      <xdr:rowOff>140647</xdr:rowOff>
    </xdr:to>
    <xdr:sp macro="" textlink="">
      <xdr:nvSpPr>
        <xdr:cNvPr id="693" name="フローチャート: 判断 692"/>
        <xdr:cNvSpPr/>
      </xdr:nvSpPr>
      <xdr:spPr>
        <a:xfrm>
          <a:off x="15430500" y="166696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131774</xdr:rowOff>
    </xdr:from>
    <xdr:ext cx="534377" cy="259045"/>
    <xdr:sp macro="" textlink="">
      <xdr:nvSpPr>
        <xdr:cNvPr id="694" name="テキスト ボックス 693"/>
        <xdr:cNvSpPr txBox="1"/>
      </xdr:nvSpPr>
      <xdr:spPr>
        <a:xfrm>
          <a:off x="15214111" y="1676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103143</xdr:rowOff>
    </xdr:from>
    <xdr:to>
      <xdr:col>76</xdr:col>
      <xdr:colOff>114300</xdr:colOff>
      <xdr:row>96</xdr:row>
      <xdr:rowOff>74769</xdr:rowOff>
    </xdr:to>
    <xdr:cxnSp macro="">
      <xdr:nvCxnSpPr>
        <xdr:cNvPr id="695" name="直線コネクタ 694"/>
        <xdr:cNvCxnSpPr/>
      </xdr:nvCxnSpPr>
      <xdr:spPr>
        <a:xfrm>
          <a:off x="13703300" y="16390893"/>
          <a:ext cx="889000" cy="14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132325</xdr:rowOff>
    </xdr:from>
    <xdr:to>
      <xdr:col>76</xdr:col>
      <xdr:colOff>165100</xdr:colOff>
      <xdr:row>97</xdr:row>
      <xdr:rowOff>62475</xdr:rowOff>
    </xdr:to>
    <xdr:sp macro="" textlink="">
      <xdr:nvSpPr>
        <xdr:cNvPr id="696" name="フローチャート: 判断 695"/>
        <xdr:cNvSpPr/>
      </xdr:nvSpPr>
      <xdr:spPr>
        <a:xfrm>
          <a:off x="14541500" y="16591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53602</xdr:rowOff>
    </xdr:from>
    <xdr:ext cx="534377" cy="259045"/>
    <xdr:sp macro="" textlink="">
      <xdr:nvSpPr>
        <xdr:cNvPr id="697" name="テキスト ボックス 696"/>
        <xdr:cNvSpPr txBox="1"/>
      </xdr:nvSpPr>
      <xdr:spPr>
        <a:xfrm>
          <a:off x="14325111" y="16684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103143</xdr:rowOff>
    </xdr:from>
    <xdr:to>
      <xdr:col>71</xdr:col>
      <xdr:colOff>177800</xdr:colOff>
      <xdr:row>97</xdr:row>
      <xdr:rowOff>24577</xdr:rowOff>
    </xdr:to>
    <xdr:cxnSp macro="">
      <xdr:nvCxnSpPr>
        <xdr:cNvPr id="698" name="直線コネクタ 697"/>
        <xdr:cNvCxnSpPr/>
      </xdr:nvCxnSpPr>
      <xdr:spPr>
        <a:xfrm flipV="1">
          <a:off x="12814300" y="16390893"/>
          <a:ext cx="889000" cy="264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38142</xdr:rowOff>
    </xdr:from>
    <xdr:to>
      <xdr:col>72</xdr:col>
      <xdr:colOff>38100</xdr:colOff>
      <xdr:row>97</xdr:row>
      <xdr:rowOff>139742</xdr:rowOff>
    </xdr:to>
    <xdr:sp macro="" textlink="">
      <xdr:nvSpPr>
        <xdr:cNvPr id="699" name="フローチャート: 判断 698"/>
        <xdr:cNvSpPr/>
      </xdr:nvSpPr>
      <xdr:spPr>
        <a:xfrm>
          <a:off x="13652500" y="16668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130869</xdr:rowOff>
    </xdr:from>
    <xdr:ext cx="534377" cy="259045"/>
    <xdr:sp macro="" textlink="">
      <xdr:nvSpPr>
        <xdr:cNvPr id="700" name="テキスト ボックス 699"/>
        <xdr:cNvSpPr txBox="1"/>
      </xdr:nvSpPr>
      <xdr:spPr>
        <a:xfrm>
          <a:off x="13436111" y="16761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24,301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65052</xdr:rowOff>
    </xdr:from>
    <xdr:to>
      <xdr:col>67</xdr:col>
      <xdr:colOff>101600</xdr:colOff>
      <xdr:row>97</xdr:row>
      <xdr:rowOff>166652</xdr:rowOff>
    </xdr:to>
    <xdr:sp macro="" textlink="">
      <xdr:nvSpPr>
        <xdr:cNvPr id="701" name="フローチャート: 判断 700"/>
        <xdr:cNvSpPr/>
      </xdr:nvSpPr>
      <xdr:spPr>
        <a:xfrm>
          <a:off x="12763500" y="16695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157779</xdr:rowOff>
    </xdr:from>
    <xdr:ext cx="534377" cy="259045"/>
    <xdr:sp macro="" textlink="">
      <xdr:nvSpPr>
        <xdr:cNvPr id="702" name="テキスト ボックス 701"/>
        <xdr:cNvSpPr txBox="1"/>
      </xdr:nvSpPr>
      <xdr:spPr>
        <a:xfrm>
          <a:off x="12547111" y="167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142923</xdr:rowOff>
    </xdr:from>
    <xdr:to>
      <xdr:col>85</xdr:col>
      <xdr:colOff>177800</xdr:colOff>
      <xdr:row>97</xdr:row>
      <xdr:rowOff>73073</xdr:rowOff>
    </xdr:to>
    <xdr:sp macro="" textlink="">
      <xdr:nvSpPr>
        <xdr:cNvPr id="708" name="楕円 707"/>
        <xdr:cNvSpPr/>
      </xdr:nvSpPr>
      <xdr:spPr>
        <a:xfrm>
          <a:off x="16268700" y="16602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165800</xdr:rowOff>
    </xdr:from>
    <xdr:ext cx="534377" cy="259045"/>
    <xdr:sp macro="" textlink="">
      <xdr:nvSpPr>
        <xdr:cNvPr id="709" name="積立金該当値テキスト"/>
        <xdr:cNvSpPr txBox="1"/>
      </xdr:nvSpPr>
      <xdr:spPr>
        <a:xfrm>
          <a:off x="16370300" y="16453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27699</xdr:rowOff>
    </xdr:from>
    <xdr:to>
      <xdr:col>81</xdr:col>
      <xdr:colOff>101600</xdr:colOff>
      <xdr:row>97</xdr:row>
      <xdr:rowOff>129299</xdr:rowOff>
    </xdr:to>
    <xdr:sp macro="" textlink="">
      <xdr:nvSpPr>
        <xdr:cNvPr id="710" name="楕円 709"/>
        <xdr:cNvSpPr/>
      </xdr:nvSpPr>
      <xdr:spPr>
        <a:xfrm>
          <a:off x="15430500" y="1665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145826</xdr:rowOff>
    </xdr:from>
    <xdr:ext cx="534377" cy="259045"/>
    <xdr:sp macro="" textlink="">
      <xdr:nvSpPr>
        <xdr:cNvPr id="711" name="テキスト ボックス 710"/>
        <xdr:cNvSpPr txBox="1"/>
      </xdr:nvSpPr>
      <xdr:spPr>
        <a:xfrm>
          <a:off x="15214111" y="1643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23969</xdr:rowOff>
    </xdr:from>
    <xdr:to>
      <xdr:col>76</xdr:col>
      <xdr:colOff>165100</xdr:colOff>
      <xdr:row>96</xdr:row>
      <xdr:rowOff>125569</xdr:rowOff>
    </xdr:to>
    <xdr:sp macro="" textlink="">
      <xdr:nvSpPr>
        <xdr:cNvPr id="712" name="楕円 711"/>
        <xdr:cNvSpPr/>
      </xdr:nvSpPr>
      <xdr:spPr>
        <a:xfrm>
          <a:off x="14541500" y="16483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142096</xdr:rowOff>
    </xdr:from>
    <xdr:ext cx="534377" cy="259045"/>
    <xdr:sp macro="" textlink="">
      <xdr:nvSpPr>
        <xdr:cNvPr id="713" name="テキスト ボックス 712"/>
        <xdr:cNvSpPr txBox="1"/>
      </xdr:nvSpPr>
      <xdr:spPr>
        <a:xfrm>
          <a:off x="14325111" y="16258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52343</xdr:rowOff>
    </xdr:from>
    <xdr:to>
      <xdr:col>72</xdr:col>
      <xdr:colOff>38100</xdr:colOff>
      <xdr:row>95</xdr:row>
      <xdr:rowOff>153943</xdr:rowOff>
    </xdr:to>
    <xdr:sp macro="" textlink="">
      <xdr:nvSpPr>
        <xdr:cNvPr id="714" name="楕円 713"/>
        <xdr:cNvSpPr/>
      </xdr:nvSpPr>
      <xdr:spPr>
        <a:xfrm>
          <a:off x="13652500" y="16340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170470</xdr:rowOff>
    </xdr:from>
    <xdr:ext cx="534377" cy="259045"/>
    <xdr:sp macro="" textlink="">
      <xdr:nvSpPr>
        <xdr:cNvPr id="715" name="テキスト ボックス 714"/>
        <xdr:cNvSpPr txBox="1"/>
      </xdr:nvSpPr>
      <xdr:spPr>
        <a:xfrm>
          <a:off x="13436111" y="161153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145227</xdr:rowOff>
    </xdr:from>
    <xdr:to>
      <xdr:col>67</xdr:col>
      <xdr:colOff>101600</xdr:colOff>
      <xdr:row>97</xdr:row>
      <xdr:rowOff>75377</xdr:rowOff>
    </xdr:to>
    <xdr:sp macro="" textlink="">
      <xdr:nvSpPr>
        <xdr:cNvPr id="716" name="楕円 715"/>
        <xdr:cNvSpPr/>
      </xdr:nvSpPr>
      <xdr:spPr>
        <a:xfrm>
          <a:off x="12763500" y="166044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91904</xdr:rowOff>
    </xdr:from>
    <xdr:ext cx="534377" cy="259045"/>
    <xdr:sp macro="" textlink="">
      <xdr:nvSpPr>
        <xdr:cNvPr id="717" name="テキスト ボックス 716"/>
        <xdr:cNvSpPr txBox="1"/>
      </xdr:nvSpPr>
      <xdr:spPr>
        <a:xfrm>
          <a:off x="12547111" y="1637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3" name="テキスト ボックス 732"/>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5" name="テキスト ボックス 734"/>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7" name="テキスト ボックス 736"/>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8"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45882</xdr:rowOff>
    </xdr:from>
    <xdr:to>
      <xdr:col>116</xdr:col>
      <xdr:colOff>62864</xdr:colOff>
      <xdr:row>38</xdr:row>
      <xdr:rowOff>139700</xdr:rowOff>
    </xdr:to>
    <xdr:cxnSp macro="">
      <xdr:nvCxnSpPr>
        <xdr:cNvPr id="739" name="直線コネクタ 738"/>
        <xdr:cNvCxnSpPr/>
      </xdr:nvCxnSpPr>
      <xdr:spPr>
        <a:xfrm flipV="1">
          <a:off x="22159595" y="5189382"/>
          <a:ext cx="1269" cy="14654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40" name="投資及び出資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164009</xdr:rowOff>
    </xdr:from>
    <xdr:ext cx="534377" cy="259045"/>
    <xdr:sp macro="" textlink="">
      <xdr:nvSpPr>
        <xdr:cNvPr id="742" name="投資及び出資金最大値テキスト"/>
        <xdr:cNvSpPr txBox="1"/>
      </xdr:nvSpPr>
      <xdr:spPr>
        <a:xfrm>
          <a:off x="22212300" y="4964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45882</xdr:rowOff>
    </xdr:from>
    <xdr:to>
      <xdr:col>116</xdr:col>
      <xdr:colOff>152400</xdr:colOff>
      <xdr:row>30</xdr:row>
      <xdr:rowOff>45882</xdr:rowOff>
    </xdr:to>
    <xdr:cxnSp macro="">
      <xdr:nvCxnSpPr>
        <xdr:cNvPr id="743" name="直線コネクタ 742"/>
        <xdr:cNvCxnSpPr/>
      </xdr:nvCxnSpPr>
      <xdr:spPr>
        <a:xfrm>
          <a:off x="22072600" y="518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116715</xdr:rowOff>
    </xdr:from>
    <xdr:ext cx="469744" cy="259045"/>
    <xdr:sp macro="" textlink="">
      <xdr:nvSpPr>
        <xdr:cNvPr id="745" name="投資及び出資金平均値テキスト"/>
        <xdr:cNvSpPr txBox="1"/>
      </xdr:nvSpPr>
      <xdr:spPr>
        <a:xfrm>
          <a:off x="22212300" y="62889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93838</xdr:rowOff>
    </xdr:from>
    <xdr:to>
      <xdr:col>116</xdr:col>
      <xdr:colOff>114300</xdr:colOff>
      <xdr:row>38</xdr:row>
      <xdr:rowOff>23988</xdr:rowOff>
    </xdr:to>
    <xdr:sp macro="" textlink="">
      <xdr:nvSpPr>
        <xdr:cNvPr id="746" name="フローチャート: 判断 745"/>
        <xdr:cNvSpPr/>
      </xdr:nvSpPr>
      <xdr:spPr>
        <a:xfrm>
          <a:off x="22110700" y="6437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164064</xdr:rowOff>
    </xdr:from>
    <xdr:to>
      <xdr:col>112</xdr:col>
      <xdr:colOff>38100</xdr:colOff>
      <xdr:row>38</xdr:row>
      <xdr:rowOff>94214</xdr:rowOff>
    </xdr:to>
    <xdr:sp macro="" textlink="">
      <xdr:nvSpPr>
        <xdr:cNvPr id="748" name="フローチャート: 判断 747"/>
        <xdr:cNvSpPr/>
      </xdr:nvSpPr>
      <xdr:spPr>
        <a:xfrm>
          <a:off x="21272500" y="6507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110741</xdr:rowOff>
    </xdr:from>
    <xdr:ext cx="469744" cy="259045"/>
    <xdr:sp macro="" textlink="">
      <xdr:nvSpPr>
        <xdr:cNvPr id="749" name="テキスト ボックス 748"/>
        <xdr:cNvSpPr txBox="1"/>
      </xdr:nvSpPr>
      <xdr:spPr>
        <a:xfrm>
          <a:off x="21088428" y="628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151536</xdr:rowOff>
    </xdr:from>
    <xdr:to>
      <xdr:col>107</xdr:col>
      <xdr:colOff>101600</xdr:colOff>
      <xdr:row>38</xdr:row>
      <xdr:rowOff>81686</xdr:rowOff>
    </xdr:to>
    <xdr:sp macro="" textlink="">
      <xdr:nvSpPr>
        <xdr:cNvPr id="751" name="フローチャート: 判断 750"/>
        <xdr:cNvSpPr/>
      </xdr:nvSpPr>
      <xdr:spPr>
        <a:xfrm>
          <a:off x="20383500" y="649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98213</xdr:rowOff>
    </xdr:from>
    <xdr:ext cx="469744" cy="259045"/>
    <xdr:sp macro="" textlink="">
      <xdr:nvSpPr>
        <xdr:cNvPr id="752" name="テキスト ボックス 751"/>
        <xdr:cNvSpPr txBox="1"/>
      </xdr:nvSpPr>
      <xdr:spPr>
        <a:xfrm>
          <a:off x="20199428" y="6270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104353</xdr:rowOff>
    </xdr:from>
    <xdr:to>
      <xdr:col>102</xdr:col>
      <xdr:colOff>165100</xdr:colOff>
      <xdr:row>38</xdr:row>
      <xdr:rowOff>34503</xdr:rowOff>
    </xdr:to>
    <xdr:sp macro="" textlink="">
      <xdr:nvSpPr>
        <xdr:cNvPr id="754" name="フローチャート: 判断 753"/>
        <xdr:cNvSpPr/>
      </xdr:nvSpPr>
      <xdr:spPr>
        <a:xfrm>
          <a:off x="19494500" y="6448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51030</xdr:rowOff>
    </xdr:from>
    <xdr:ext cx="469744" cy="259045"/>
    <xdr:sp macro="" textlink="">
      <xdr:nvSpPr>
        <xdr:cNvPr id="755" name="テキスト ボックス 754"/>
        <xdr:cNvSpPr txBox="1"/>
      </xdr:nvSpPr>
      <xdr:spPr>
        <a:xfrm>
          <a:off x="19310428" y="62232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8524</xdr:rowOff>
    </xdr:from>
    <xdr:to>
      <xdr:col>98</xdr:col>
      <xdr:colOff>38100</xdr:colOff>
      <xdr:row>38</xdr:row>
      <xdr:rowOff>110124</xdr:rowOff>
    </xdr:to>
    <xdr:sp macro="" textlink="">
      <xdr:nvSpPr>
        <xdr:cNvPr id="756" name="フローチャート: 判断 755"/>
        <xdr:cNvSpPr/>
      </xdr:nvSpPr>
      <xdr:spPr>
        <a:xfrm>
          <a:off x="18605500" y="65236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126651</xdr:rowOff>
    </xdr:from>
    <xdr:ext cx="378565" cy="259045"/>
    <xdr:sp macro="" textlink="">
      <xdr:nvSpPr>
        <xdr:cNvPr id="757" name="テキスト ボックス 756"/>
        <xdr:cNvSpPr txBox="1"/>
      </xdr:nvSpPr>
      <xdr:spPr>
        <a:xfrm>
          <a:off x="18467017" y="62988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3" name="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64" name="投資及び出資金該当値テキスト"/>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5" name="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6" name="テキスト ボックス 765"/>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7" name="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8" name="テキスト ボックス 767"/>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9" name="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0" name="テキスト ボックス 769"/>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1" name="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2" name="テキスト ボックス 771"/>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8" name="テキスト ボックス 787"/>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90" name="テキスト ボックス 789"/>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5"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64491</xdr:rowOff>
    </xdr:from>
    <xdr:to>
      <xdr:col>116</xdr:col>
      <xdr:colOff>62864</xdr:colOff>
      <xdr:row>59</xdr:row>
      <xdr:rowOff>44450</xdr:rowOff>
    </xdr:to>
    <xdr:cxnSp macro="">
      <xdr:nvCxnSpPr>
        <xdr:cNvPr id="796" name="直線コネクタ 795"/>
        <xdr:cNvCxnSpPr/>
      </xdr:nvCxnSpPr>
      <xdr:spPr>
        <a:xfrm flipV="1">
          <a:off x="22159595" y="8636991"/>
          <a:ext cx="1269" cy="1523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7"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11168</xdr:rowOff>
    </xdr:from>
    <xdr:ext cx="534377" cy="259045"/>
    <xdr:sp macro="" textlink="">
      <xdr:nvSpPr>
        <xdr:cNvPr id="799" name="貸付金最大値テキスト"/>
        <xdr:cNvSpPr txBox="1"/>
      </xdr:nvSpPr>
      <xdr:spPr>
        <a:xfrm>
          <a:off x="22212300" y="8412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64491</xdr:rowOff>
    </xdr:from>
    <xdr:to>
      <xdr:col>116</xdr:col>
      <xdr:colOff>152400</xdr:colOff>
      <xdr:row>50</xdr:row>
      <xdr:rowOff>64491</xdr:rowOff>
    </xdr:to>
    <xdr:cxnSp macro="">
      <xdr:nvCxnSpPr>
        <xdr:cNvPr id="800" name="直線コネクタ 799"/>
        <xdr:cNvCxnSpPr/>
      </xdr:nvCxnSpPr>
      <xdr:spPr>
        <a:xfrm>
          <a:off x="22072600" y="86369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77716</xdr:rowOff>
    </xdr:from>
    <xdr:ext cx="469744" cy="259045"/>
    <xdr:sp macro="" textlink="">
      <xdr:nvSpPr>
        <xdr:cNvPr id="802" name="貸付金平均値テキスト"/>
        <xdr:cNvSpPr txBox="1"/>
      </xdr:nvSpPr>
      <xdr:spPr>
        <a:xfrm>
          <a:off x="22212300" y="98503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54839</xdr:rowOff>
    </xdr:from>
    <xdr:to>
      <xdr:col>116</xdr:col>
      <xdr:colOff>114300</xdr:colOff>
      <xdr:row>58</xdr:row>
      <xdr:rowOff>156439</xdr:rowOff>
    </xdr:to>
    <xdr:sp macro="" textlink="">
      <xdr:nvSpPr>
        <xdr:cNvPr id="803" name="フローチャート: 判断 802"/>
        <xdr:cNvSpPr/>
      </xdr:nvSpPr>
      <xdr:spPr>
        <a:xfrm>
          <a:off x="22110700" y="9998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33274</xdr:rowOff>
    </xdr:from>
    <xdr:to>
      <xdr:col>112</xdr:col>
      <xdr:colOff>38100</xdr:colOff>
      <xdr:row>58</xdr:row>
      <xdr:rowOff>134874</xdr:rowOff>
    </xdr:to>
    <xdr:sp macro="" textlink="">
      <xdr:nvSpPr>
        <xdr:cNvPr id="805" name="フローチャート: 判断 804"/>
        <xdr:cNvSpPr/>
      </xdr:nvSpPr>
      <xdr:spPr>
        <a:xfrm>
          <a:off x="21272500" y="9977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151401</xdr:rowOff>
    </xdr:from>
    <xdr:ext cx="469744" cy="259045"/>
    <xdr:sp macro="" textlink="">
      <xdr:nvSpPr>
        <xdr:cNvPr id="806" name="テキスト ボックス 805"/>
        <xdr:cNvSpPr txBox="1"/>
      </xdr:nvSpPr>
      <xdr:spPr>
        <a:xfrm>
          <a:off x="21088428" y="975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165633</xdr:rowOff>
    </xdr:from>
    <xdr:to>
      <xdr:col>107</xdr:col>
      <xdr:colOff>101600</xdr:colOff>
      <xdr:row>58</xdr:row>
      <xdr:rowOff>95783</xdr:rowOff>
    </xdr:to>
    <xdr:sp macro="" textlink="">
      <xdr:nvSpPr>
        <xdr:cNvPr id="808" name="フローチャート: 判断 807"/>
        <xdr:cNvSpPr/>
      </xdr:nvSpPr>
      <xdr:spPr>
        <a:xfrm>
          <a:off x="20383500" y="9938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112310</xdr:rowOff>
    </xdr:from>
    <xdr:ext cx="469744" cy="259045"/>
    <xdr:sp macro="" textlink="">
      <xdr:nvSpPr>
        <xdr:cNvPr id="809" name="テキスト ボックス 808"/>
        <xdr:cNvSpPr txBox="1"/>
      </xdr:nvSpPr>
      <xdr:spPr>
        <a:xfrm>
          <a:off x="20199428" y="97135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146279</xdr:rowOff>
    </xdr:from>
    <xdr:to>
      <xdr:col>102</xdr:col>
      <xdr:colOff>165100</xdr:colOff>
      <xdr:row>58</xdr:row>
      <xdr:rowOff>76429</xdr:rowOff>
    </xdr:to>
    <xdr:sp macro="" textlink="">
      <xdr:nvSpPr>
        <xdr:cNvPr id="811" name="フローチャート: 判断 810"/>
        <xdr:cNvSpPr/>
      </xdr:nvSpPr>
      <xdr:spPr>
        <a:xfrm>
          <a:off x="19494500" y="99189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92956</xdr:rowOff>
    </xdr:from>
    <xdr:ext cx="469744" cy="259045"/>
    <xdr:sp macro="" textlink="">
      <xdr:nvSpPr>
        <xdr:cNvPr id="812" name="テキスト ボックス 811"/>
        <xdr:cNvSpPr txBox="1"/>
      </xdr:nvSpPr>
      <xdr:spPr>
        <a:xfrm>
          <a:off x="19310428" y="9694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170967</xdr:rowOff>
    </xdr:from>
    <xdr:to>
      <xdr:col>98</xdr:col>
      <xdr:colOff>38100</xdr:colOff>
      <xdr:row>58</xdr:row>
      <xdr:rowOff>101117</xdr:rowOff>
    </xdr:to>
    <xdr:sp macro="" textlink="">
      <xdr:nvSpPr>
        <xdr:cNvPr id="813" name="フローチャート: 判断 812"/>
        <xdr:cNvSpPr/>
      </xdr:nvSpPr>
      <xdr:spPr>
        <a:xfrm>
          <a:off x="18605500" y="994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117644</xdr:rowOff>
    </xdr:from>
    <xdr:ext cx="469744" cy="259045"/>
    <xdr:sp macro="" textlink="">
      <xdr:nvSpPr>
        <xdr:cNvPr id="814" name="テキスト ボックス 813"/>
        <xdr:cNvSpPr txBox="1"/>
      </xdr:nvSpPr>
      <xdr:spPr>
        <a:xfrm>
          <a:off x="18421428" y="9718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0" name="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21" name="貸付金該当値テキスト"/>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2" name="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3" name="テキスト ボックス 822"/>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24" name="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5" name="テキスト ボックス 824"/>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6" name="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7" name="テキスト ボックス 826"/>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8" name="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9" name="テキスト ボックス 828"/>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0" name="正方形/長方形 829"/>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1" name="正方形/長方形 830"/>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2" name="正方形/長方形 831"/>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3" name="正方形/長方形 832"/>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4" name="正方形/長方形 833"/>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5" name="正方形/長方形 834"/>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6" name="正方形/長方形 835"/>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7" name="正方形/長方形 836"/>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8" name="テキスト ボックス 837"/>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9" name="直線コネクタ 838"/>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0" name="テキスト ボックス 839"/>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1" name="直線コネクタ 840"/>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2" name="テキスト ボックス 841"/>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3" name="直線コネクタ 842"/>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4" name="テキスト ボックス 843"/>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5" name="直線コネクタ 844"/>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6" name="テキスト ボックス 845"/>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47" name="直線コネクタ 846"/>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48" name="テキスト ボックス 847"/>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9" name="直線コネクタ 848"/>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0" name="テキスト ボックス 849"/>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1"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21468</xdr:rowOff>
    </xdr:from>
    <xdr:to>
      <xdr:col>116</xdr:col>
      <xdr:colOff>62864</xdr:colOff>
      <xdr:row>78</xdr:row>
      <xdr:rowOff>86071</xdr:rowOff>
    </xdr:to>
    <xdr:cxnSp macro="">
      <xdr:nvCxnSpPr>
        <xdr:cNvPr id="852" name="直線コネクタ 851"/>
        <xdr:cNvCxnSpPr/>
      </xdr:nvCxnSpPr>
      <xdr:spPr>
        <a:xfrm flipV="1">
          <a:off x="22159595" y="12194418"/>
          <a:ext cx="1269" cy="1264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89898</xdr:rowOff>
    </xdr:from>
    <xdr:ext cx="534377" cy="259045"/>
    <xdr:sp macro="" textlink="">
      <xdr:nvSpPr>
        <xdr:cNvPr id="853" name="繰出金最小値テキスト"/>
        <xdr:cNvSpPr txBox="1"/>
      </xdr:nvSpPr>
      <xdr:spPr>
        <a:xfrm>
          <a:off x="22212300" y="13462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86071</xdr:rowOff>
    </xdr:from>
    <xdr:to>
      <xdr:col>116</xdr:col>
      <xdr:colOff>152400</xdr:colOff>
      <xdr:row>78</xdr:row>
      <xdr:rowOff>86071</xdr:rowOff>
    </xdr:to>
    <xdr:cxnSp macro="">
      <xdr:nvCxnSpPr>
        <xdr:cNvPr id="854" name="直線コネクタ 853"/>
        <xdr:cNvCxnSpPr/>
      </xdr:nvCxnSpPr>
      <xdr:spPr>
        <a:xfrm>
          <a:off x="22072600" y="13459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139595</xdr:rowOff>
    </xdr:from>
    <xdr:ext cx="534377" cy="259045"/>
    <xdr:sp macro="" textlink="">
      <xdr:nvSpPr>
        <xdr:cNvPr id="855" name="繰出金最大値テキスト"/>
        <xdr:cNvSpPr txBox="1"/>
      </xdr:nvSpPr>
      <xdr:spPr>
        <a:xfrm>
          <a:off x="22212300" y="11969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21468</xdr:rowOff>
    </xdr:from>
    <xdr:to>
      <xdr:col>116</xdr:col>
      <xdr:colOff>152400</xdr:colOff>
      <xdr:row>71</xdr:row>
      <xdr:rowOff>21468</xdr:rowOff>
    </xdr:to>
    <xdr:cxnSp macro="">
      <xdr:nvCxnSpPr>
        <xdr:cNvPr id="856" name="直線コネクタ 855"/>
        <xdr:cNvCxnSpPr/>
      </xdr:nvCxnSpPr>
      <xdr:spPr>
        <a:xfrm>
          <a:off x="22072600" y="121944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98072</xdr:rowOff>
    </xdr:from>
    <xdr:to>
      <xdr:col>116</xdr:col>
      <xdr:colOff>63500</xdr:colOff>
      <xdr:row>75</xdr:row>
      <xdr:rowOff>161691</xdr:rowOff>
    </xdr:to>
    <xdr:cxnSp macro="">
      <xdr:nvCxnSpPr>
        <xdr:cNvPr id="857" name="直線コネクタ 856"/>
        <xdr:cNvCxnSpPr/>
      </xdr:nvCxnSpPr>
      <xdr:spPr>
        <a:xfrm>
          <a:off x="21323300" y="12956822"/>
          <a:ext cx="838200" cy="63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14521</xdr:rowOff>
    </xdr:from>
    <xdr:ext cx="534377" cy="259045"/>
    <xdr:sp macro="" textlink="">
      <xdr:nvSpPr>
        <xdr:cNvPr id="858" name="繰出金平均値テキスト"/>
        <xdr:cNvSpPr txBox="1"/>
      </xdr:nvSpPr>
      <xdr:spPr>
        <a:xfrm>
          <a:off x="22212300" y="130447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37,310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36094</xdr:rowOff>
    </xdr:from>
    <xdr:to>
      <xdr:col>116</xdr:col>
      <xdr:colOff>114300</xdr:colOff>
      <xdr:row>76</xdr:row>
      <xdr:rowOff>137694</xdr:rowOff>
    </xdr:to>
    <xdr:sp macro="" textlink="">
      <xdr:nvSpPr>
        <xdr:cNvPr id="859" name="フローチャート: 判断 858"/>
        <xdr:cNvSpPr/>
      </xdr:nvSpPr>
      <xdr:spPr>
        <a:xfrm>
          <a:off x="22110700" y="13066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98072</xdr:rowOff>
    </xdr:from>
    <xdr:to>
      <xdr:col>111</xdr:col>
      <xdr:colOff>177800</xdr:colOff>
      <xdr:row>75</xdr:row>
      <xdr:rowOff>120314</xdr:rowOff>
    </xdr:to>
    <xdr:cxnSp macro="">
      <xdr:nvCxnSpPr>
        <xdr:cNvPr id="860" name="直線コネクタ 859"/>
        <xdr:cNvCxnSpPr/>
      </xdr:nvCxnSpPr>
      <xdr:spPr>
        <a:xfrm flipV="1">
          <a:off x="20434300" y="12956822"/>
          <a:ext cx="889000" cy="22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7747</xdr:rowOff>
    </xdr:from>
    <xdr:to>
      <xdr:col>112</xdr:col>
      <xdr:colOff>38100</xdr:colOff>
      <xdr:row>73</xdr:row>
      <xdr:rowOff>109347</xdr:rowOff>
    </xdr:to>
    <xdr:sp macro="" textlink="">
      <xdr:nvSpPr>
        <xdr:cNvPr id="861" name="フローチャート: 判断 860"/>
        <xdr:cNvSpPr/>
      </xdr:nvSpPr>
      <xdr:spPr>
        <a:xfrm>
          <a:off x="21272500" y="12523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71</xdr:row>
      <xdr:rowOff>125874</xdr:rowOff>
    </xdr:from>
    <xdr:ext cx="534377" cy="259045"/>
    <xdr:sp macro="" textlink="">
      <xdr:nvSpPr>
        <xdr:cNvPr id="862" name="テキスト ボックス 861"/>
        <xdr:cNvSpPr txBox="1"/>
      </xdr:nvSpPr>
      <xdr:spPr>
        <a:xfrm>
          <a:off x="21056111" y="12298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61770</xdr:rowOff>
    </xdr:from>
    <xdr:to>
      <xdr:col>107</xdr:col>
      <xdr:colOff>50800</xdr:colOff>
      <xdr:row>75</xdr:row>
      <xdr:rowOff>120314</xdr:rowOff>
    </xdr:to>
    <xdr:cxnSp macro="">
      <xdr:nvCxnSpPr>
        <xdr:cNvPr id="863" name="直線コネクタ 862"/>
        <xdr:cNvCxnSpPr/>
      </xdr:nvCxnSpPr>
      <xdr:spPr>
        <a:xfrm>
          <a:off x="19545300" y="12920520"/>
          <a:ext cx="889000" cy="58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82499</xdr:rowOff>
    </xdr:from>
    <xdr:to>
      <xdr:col>107</xdr:col>
      <xdr:colOff>101600</xdr:colOff>
      <xdr:row>74</xdr:row>
      <xdr:rowOff>12649</xdr:rowOff>
    </xdr:to>
    <xdr:sp macro="" textlink="">
      <xdr:nvSpPr>
        <xdr:cNvPr id="864" name="フローチャート: 判断 863"/>
        <xdr:cNvSpPr/>
      </xdr:nvSpPr>
      <xdr:spPr>
        <a:xfrm>
          <a:off x="20383500" y="125983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72</xdr:row>
      <xdr:rowOff>29176</xdr:rowOff>
    </xdr:from>
    <xdr:ext cx="534377" cy="259045"/>
    <xdr:sp macro="" textlink="">
      <xdr:nvSpPr>
        <xdr:cNvPr id="865" name="テキスト ボックス 864"/>
        <xdr:cNvSpPr txBox="1"/>
      </xdr:nvSpPr>
      <xdr:spPr>
        <a:xfrm>
          <a:off x="20167111" y="123735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43437</xdr:rowOff>
    </xdr:from>
    <xdr:to>
      <xdr:col>102</xdr:col>
      <xdr:colOff>114300</xdr:colOff>
      <xdr:row>75</xdr:row>
      <xdr:rowOff>61770</xdr:rowOff>
    </xdr:to>
    <xdr:cxnSp macro="">
      <xdr:nvCxnSpPr>
        <xdr:cNvPr id="866" name="直線コネクタ 865"/>
        <xdr:cNvCxnSpPr/>
      </xdr:nvCxnSpPr>
      <xdr:spPr>
        <a:xfrm>
          <a:off x="18656300" y="12902187"/>
          <a:ext cx="889000" cy="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74407</xdr:rowOff>
    </xdr:from>
    <xdr:to>
      <xdr:col>102</xdr:col>
      <xdr:colOff>165100</xdr:colOff>
      <xdr:row>74</xdr:row>
      <xdr:rowOff>4557</xdr:rowOff>
    </xdr:to>
    <xdr:sp macro="" textlink="">
      <xdr:nvSpPr>
        <xdr:cNvPr id="867" name="フローチャート: 判断 866"/>
        <xdr:cNvSpPr/>
      </xdr:nvSpPr>
      <xdr:spPr>
        <a:xfrm>
          <a:off x="19494500" y="12590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72</xdr:row>
      <xdr:rowOff>21084</xdr:rowOff>
    </xdr:from>
    <xdr:ext cx="534377" cy="259045"/>
    <xdr:sp macro="" textlink="">
      <xdr:nvSpPr>
        <xdr:cNvPr id="868" name="テキスト ボックス 867"/>
        <xdr:cNvSpPr txBox="1"/>
      </xdr:nvSpPr>
      <xdr:spPr>
        <a:xfrm>
          <a:off x="19278111" y="12365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73926</xdr:rowOff>
    </xdr:from>
    <xdr:to>
      <xdr:col>98</xdr:col>
      <xdr:colOff>38100</xdr:colOff>
      <xdr:row>74</xdr:row>
      <xdr:rowOff>4076</xdr:rowOff>
    </xdr:to>
    <xdr:sp macro="" textlink="">
      <xdr:nvSpPr>
        <xdr:cNvPr id="869" name="フローチャート: 判断 868"/>
        <xdr:cNvSpPr/>
      </xdr:nvSpPr>
      <xdr:spPr>
        <a:xfrm>
          <a:off x="18605500" y="12589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72</xdr:row>
      <xdr:rowOff>20603</xdr:rowOff>
    </xdr:from>
    <xdr:ext cx="534377" cy="259045"/>
    <xdr:sp macro="" textlink="">
      <xdr:nvSpPr>
        <xdr:cNvPr id="870" name="テキスト ボックス 869"/>
        <xdr:cNvSpPr txBox="1"/>
      </xdr:nvSpPr>
      <xdr:spPr>
        <a:xfrm>
          <a:off x="18389111" y="12365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1" name="テキスト ボックス 870"/>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2" name="テキスト ボックス 871"/>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3" name="テキスト ボックス 872"/>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4" name="テキスト ボックス 873"/>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5" name="テキスト ボックス 874"/>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110892</xdr:rowOff>
    </xdr:from>
    <xdr:to>
      <xdr:col>116</xdr:col>
      <xdr:colOff>114300</xdr:colOff>
      <xdr:row>76</xdr:row>
      <xdr:rowOff>41042</xdr:rowOff>
    </xdr:to>
    <xdr:sp macro="" textlink="">
      <xdr:nvSpPr>
        <xdr:cNvPr id="876" name="楕円 875"/>
        <xdr:cNvSpPr/>
      </xdr:nvSpPr>
      <xdr:spPr>
        <a:xfrm>
          <a:off x="22110700" y="129696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133769</xdr:rowOff>
    </xdr:from>
    <xdr:ext cx="534377" cy="259045"/>
    <xdr:sp macro="" textlink="">
      <xdr:nvSpPr>
        <xdr:cNvPr id="877" name="繰出金該当値テキスト"/>
        <xdr:cNvSpPr txBox="1"/>
      </xdr:nvSpPr>
      <xdr:spPr>
        <a:xfrm>
          <a:off x="22212300" y="12821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47272</xdr:rowOff>
    </xdr:from>
    <xdr:to>
      <xdr:col>112</xdr:col>
      <xdr:colOff>38100</xdr:colOff>
      <xdr:row>75</xdr:row>
      <xdr:rowOff>148872</xdr:rowOff>
    </xdr:to>
    <xdr:sp macro="" textlink="">
      <xdr:nvSpPr>
        <xdr:cNvPr id="878" name="楕円 877"/>
        <xdr:cNvSpPr/>
      </xdr:nvSpPr>
      <xdr:spPr>
        <a:xfrm>
          <a:off x="21272500" y="12906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139999</xdr:rowOff>
    </xdr:from>
    <xdr:ext cx="534377" cy="259045"/>
    <xdr:sp macro="" textlink="">
      <xdr:nvSpPr>
        <xdr:cNvPr id="879" name="テキスト ボックス 878"/>
        <xdr:cNvSpPr txBox="1"/>
      </xdr:nvSpPr>
      <xdr:spPr>
        <a:xfrm>
          <a:off x="21056111" y="12998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69514</xdr:rowOff>
    </xdr:from>
    <xdr:to>
      <xdr:col>107</xdr:col>
      <xdr:colOff>101600</xdr:colOff>
      <xdr:row>75</xdr:row>
      <xdr:rowOff>171115</xdr:rowOff>
    </xdr:to>
    <xdr:sp macro="" textlink="">
      <xdr:nvSpPr>
        <xdr:cNvPr id="880" name="楕円 879"/>
        <xdr:cNvSpPr/>
      </xdr:nvSpPr>
      <xdr:spPr>
        <a:xfrm>
          <a:off x="20383500" y="1292826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162242</xdr:rowOff>
    </xdr:from>
    <xdr:ext cx="534377" cy="259045"/>
    <xdr:sp macro="" textlink="">
      <xdr:nvSpPr>
        <xdr:cNvPr id="881" name="テキスト ボックス 880"/>
        <xdr:cNvSpPr txBox="1"/>
      </xdr:nvSpPr>
      <xdr:spPr>
        <a:xfrm>
          <a:off x="20167111" y="1302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43,348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10970</xdr:rowOff>
    </xdr:from>
    <xdr:to>
      <xdr:col>102</xdr:col>
      <xdr:colOff>165100</xdr:colOff>
      <xdr:row>75</xdr:row>
      <xdr:rowOff>112570</xdr:rowOff>
    </xdr:to>
    <xdr:sp macro="" textlink="">
      <xdr:nvSpPr>
        <xdr:cNvPr id="882" name="楕円 881"/>
        <xdr:cNvSpPr/>
      </xdr:nvSpPr>
      <xdr:spPr>
        <a:xfrm>
          <a:off x="19494500" y="1286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103697</xdr:rowOff>
    </xdr:from>
    <xdr:ext cx="534377" cy="259045"/>
    <xdr:sp macro="" textlink="">
      <xdr:nvSpPr>
        <xdr:cNvPr id="883" name="テキスト ボックス 882"/>
        <xdr:cNvSpPr txBox="1"/>
      </xdr:nvSpPr>
      <xdr:spPr>
        <a:xfrm>
          <a:off x="19278111" y="1296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74</xdr:row>
      <xdr:rowOff>164087</xdr:rowOff>
    </xdr:from>
    <xdr:to>
      <xdr:col>98</xdr:col>
      <xdr:colOff>38100</xdr:colOff>
      <xdr:row>75</xdr:row>
      <xdr:rowOff>94237</xdr:rowOff>
    </xdr:to>
    <xdr:sp macro="" textlink="">
      <xdr:nvSpPr>
        <xdr:cNvPr id="884" name="楕円 883"/>
        <xdr:cNvSpPr/>
      </xdr:nvSpPr>
      <xdr:spPr>
        <a:xfrm>
          <a:off x="18605500" y="12851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75</xdr:row>
      <xdr:rowOff>85364</xdr:rowOff>
    </xdr:from>
    <xdr:ext cx="534377" cy="259045"/>
    <xdr:sp macro="" textlink="">
      <xdr:nvSpPr>
        <xdr:cNvPr id="885" name="テキスト ボックス 884"/>
        <xdr:cNvSpPr txBox="1"/>
      </xdr:nvSpPr>
      <xdr:spPr>
        <a:xfrm>
          <a:off x="18389111" y="12944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6" name="正方形/長方形 885"/>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7" name="正方形/長方形 886"/>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8" name="正方形/長方形 887"/>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9" name="正方形/長方形 888"/>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0" name="正方形/長方形 889"/>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1" name="正方形/長方形 890"/>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2" name="正方形/長方形 891"/>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3" name="正方形/長方形 892"/>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4" name="テキスト ボックス 893"/>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5" name="直線コネクタ 894"/>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6" name="直線コネクタ 895"/>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7" name="テキスト ボックス 896"/>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8" name="直線コネクタ 897"/>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9" name="テキスト ボックス 898"/>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0"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1" name="直線コネクタ 900"/>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2"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4"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5" name="直線コネクタ 904"/>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6" name="直線コネクタ 905"/>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7"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フローチャート: 判断 907"/>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9" name="直線コネクタ 908"/>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0" name="フローチャート: 判断 909"/>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1" name="テキスト ボックス 910"/>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2" name="直線コネクタ 911"/>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3" name="フローチャート: 判断 912"/>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4" name="テキスト ボックス 913"/>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5" name="直線コネクタ 914"/>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6" name="フローチャート: 判断 915"/>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7" name="テキスト ボックス 916"/>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フローチャート: 判断 917"/>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9" name="テキスト ボックス 918"/>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0" name="テキスト ボックス 919"/>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1" name="テキスト ボックス 920"/>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2" name="テキスト ボックス 921"/>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3" name="テキスト ボックス 922"/>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4" name="テキスト ボックス 923"/>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5" name="楕円 924"/>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6"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7" name="楕円 926"/>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8" name="テキスト ボックス 927"/>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9" name="楕円 928"/>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0" name="テキスト ボックス 929"/>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1" name="楕円 930"/>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2" name="テキスト ボックス 931"/>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3" name="楕円 932"/>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4" name="テキスト ボックス 933"/>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5" name="正方形/長方形 93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6" name="正方形/長方形 93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7" name="テキスト ボックス 93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歳出決算総額の住民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人当たりのコストは</a:t>
          </a:r>
          <a:r>
            <a:rPr kumimoji="1" lang="en-US" altLang="ja-JP" sz="1300">
              <a:latin typeface="ＭＳ Ｐゴシック" panose="020B0600070205080204" pitchFamily="50" charset="-128"/>
              <a:ea typeface="ＭＳ Ｐゴシック" panose="020B0600070205080204" pitchFamily="50" charset="-128"/>
            </a:rPr>
            <a:t>522,178</a:t>
          </a:r>
          <a:r>
            <a:rPr kumimoji="1" lang="ja-JP" altLang="en-US" sz="1300">
              <a:latin typeface="ＭＳ Ｐゴシック" panose="020B0600070205080204" pitchFamily="50" charset="-128"/>
              <a:ea typeface="ＭＳ Ｐゴシック" panose="020B0600070205080204" pitchFamily="50" charset="-128"/>
            </a:rPr>
            <a:t>円となっており、昨年度より約</a:t>
          </a:r>
          <a:r>
            <a:rPr kumimoji="1" lang="en-US" altLang="ja-JP" sz="1300">
              <a:latin typeface="ＭＳ Ｐゴシック" panose="020B0600070205080204" pitchFamily="50" charset="-128"/>
              <a:ea typeface="ＭＳ Ｐゴシック" panose="020B0600070205080204" pitchFamily="50" charset="-128"/>
            </a:rPr>
            <a:t>181,000</a:t>
          </a:r>
          <a:r>
            <a:rPr kumimoji="1" lang="ja-JP" altLang="en-US" sz="1300">
              <a:latin typeface="ＭＳ Ｐゴシック" panose="020B0600070205080204" pitchFamily="50" charset="-128"/>
              <a:ea typeface="ＭＳ Ｐゴシック" panose="020B0600070205080204" pitchFamily="50" charset="-128"/>
            </a:rPr>
            <a:t>円ほど増額となっている。これは、会計年度任用職員制度による人件費、コロナウイルス感染防止対策による臨時的な補助費、扶助費の増加に伴うものである。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扶助費は、他団体よりも負担額が多い保育所給付費、また、子育て・ひとり親支援に関する経費、及び、障害者の自立支援給付費の増額に伴い、増加傾向にあり、類似団体平均のコストを上回っている。</a:t>
          </a:r>
        </a:p>
        <a:p>
          <a:r>
            <a:rPr kumimoji="1" lang="ja-JP" altLang="en-US" sz="1300">
              <a:latin typeface="ＭＳ Ｐゴシック" panose="020B0600070205080204" pitchFamily="50" charset="-128"/>
              <a:ea typeface="ＭＳ Ｐゴシック" panose="020B0600070205080204" pitchFamily="50" charset="-128"/>
            </a:rPr>
            <a:t>補助費の増額は、コロナウイルス感染防止対策による臨時的な特別定額給付金や（仮称）地域経済活性化商品券配布事業等が主な要因である。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普通建設事業費は、町道</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号線道路新設事業や昭和玉穂中央通り線道路新設事業、ＧＩＧＡスクール事業等の普通建設事業費（新規整備）が大幅に増加しているが、更新整備の給食センター増築・改修事業の完了により全体でみると類似団体平均のコスト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公債費については、毎年減額となっているため、住民</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人当たりの負債経費負担は少ない。今後、予定されている大型事業に関連する地方債発行に伴い、一時的に増額となる見込み。</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山梨県昭和町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20,660
19,913
9.08
11,281,363
10,788,192
482,395
5,535,116
3,958,581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8.3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Ⅳ</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109220</xdr:rowOff>
    </xdr:from>
    <xdr:to>
      <xdr:col>24</xdr:col>
      <xdr:colOff>62865</xdr:colOff>
      <xdr:row>38</xdr:row>
      <xdr:rowOff>20828</xdr:rowOff>
    </xdr:to>
    <xdr:cxnSp macro="">
      <xdr:nvCxnSpPr>
        <xdr:cNvPr id="56" name="直線コネクタ 55"/>
        <xdr:cNvCxnSpPr/>
      </xdr:nvCxnSpPr>
      <xdr:spPr>
        <a:xfrm flipV="1">
          <a:off x="4633595" y="5252720"/>
          <a:ext cx="1270" cy="1283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24655</xdr:rowOff>
    </xdr:from>
    <xdr:ext cx="469744" cy="259045"/>
    <xdr:sp macro="" textlink="">
      <xdr:nvSpPr>
        <xdr:cNvPr id="57" name="議会費最小値テキスト"/>
        <xdr:cNvSpPr txBox="1"/>
      </xdr:nvSpPr>
      <xdr:spPr>
        <a:xfrm>
          <a:off x="4686300" y="65397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20828</xdr:rowOff>
    </xdr:from>
    <xdr:to>
      <xdr:col>24</xdr:col>
      <xdr:colOff>152400</xdr:colOff>
      <xdr:row>38</xdr:row>
      <xdr:rowOff>20828</xdr:rowOff>
    </xdr:to>
    <xdr:cxnSp macro="">
      <xdr:nvCxnSpPr>
        <xdr:cNvPr id="58" name="直線コネクタ 57"/>
        <xdr:cNvCxnSpPr/>
      </xdr:nvCxnSpPr>
      <xdr:spPr>
        <a:xfrm>
          <a:off x="4546600" y="65359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55897</xdr:rowOff>
    </xdr:from>
    <xdr:ext cx="469744" cy="259045"/>
    <xdr:sp macro="" textlink="">
      <xdr:nvSpPr>
        <xdr:cNvPr id="59" name="議会費最大値テキスト"/>
        <xdr:cNvSpPr txBox="1"/>
      </xdr:nvSpPr>
      <xdr:spPr>
        <a:xfrm>
          <a:off x="4686300" y="50279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5,880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109220</xdr:rowOff>
    </xdr:from>
    <xdr:to>
      <xdr:col>24</xdr:col>
      <xdr:colOff>152400</xdr:colOff>
      <xdr:row>30</xdr:row>
      <xdr:rowOff>109220</xdr:rowOff>
    </xdr:to>
    <xdr:cxnSp macro="">
      <xdr:nvCxnSpPr>
        <xdr:cNvPr id="60" name="直線コネクタ 59"/>
        <xdr:cNvCxnSpPr/>
      </xdr:nvCxnSpPr>
      <xdr:spPr>
        <a:xfrm>
          <a:off x="4546600" y="5252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129794</xdr:rowOff>
    </xdr:from>
    <xdr:to>
      <xdr:col>24</xdr:col>
      <xdr:colOff>63500</xdr:colOff>
      <xdr:row>34</xdr:row>
      <xdr:rowOff>160655</xdr:rowOff>
    </xdr:to>
    <xdr:cxnSp macro="">
      <xdr:nvCxnSpPr>
        <xdr:cNvPr id="61" name="直線コネクタ 60"/>
        <xdr:cNvCxnSpPr/>
      </xdr:nvCxnSpPr>
      <xdr:spPr>
        <a:xfrm>
          <a:off x="3797300" y="5959094"/>
          <a:ext cx="838200" cy="30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9415</xdr:rowOff>
    </xdr:from>
    <xdr:ext cx="469744" cy="259045"/>
    <xdr:sp macro="" textlink="">
      <xdr:nvSpPr>
        <xdr:cNvPr id="62" name="議会費平均値テキスト"/>
        <xdr:cNvSpPr txBox="1"/>
      </xdr:nvSpPr>
      <xdr:spPr>
        <a:xfrm>
          <a:off x="4686300" y="60101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30988</xdr:rowOff>
    </xdr:from>
    <xdr:to>
      <xdr:col>24</xdr:col>
      <xdr:colOff>114300</xdr:colOff>
      <xdr:row>35</xdr:row>
      <xdr:rowOff>132588</xdr:rowOff>
    </xdr:to>
    <xdr:sp macro="" textlink="">
      <xdr:nvSpPr>
        <xdr:cNvPr id="63" name="フローチャート: 判断 62"/>
        <xdr:cNvSpPr/>
      </xdr:nvSpPr>
      <xdr:spPr>
        <a:xfrm>
          <a:off x="4584700" y="6031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117221</xdr:rowOff>
    </xdr:from>
    <xdr:to>
      <xdr:col>19</xdr:col>
      <xdr:colOff>177800</xdr:colOff>
      <xdr:row>34</xdr:row>
      <xdr:rowOff>129794</xdr:rowOff>
    </xdr:to>
    <xdr:cxnSp macro="">
      <xdr:nvCxnSpPr>
        <xdr:cNvPr id="64" name="直線コネクタ 63"/>
        <xdr:cNvCxnSpPr/>
      </xdr:nvCxnSpPr>
      <xdr:spPr>
        <a:xfrm>
          <a:off x="2908300" y="5775071"/>
          <a:ext cx="889000" cy="184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30</xdr:row>
      <xdr:rowOff>83185</xdr:rowOff>
    </xdr:from>
    <xdr:to>
      <xdr:col>20</xdr:col>
      <xdr:colOff>38100</xdr:colOff>
      <xdr:row>31</xdr:row>
      <xdr:rowOff>13335</xdr:rowOff>
    </xdr:to>
    <xdr:sp macro="" textlink="">
      <xdr:nvSpPr>
        <xdr:cNvPr id="65" name="フローチャート: 判断 64"/>
        <xdr:cNvSpPr/>
      </xdr:nvSpPr>
      <xdr:spPr>
        <a:xfrm>
          <a:off x="3746500" y="5226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29</xdr:row>
      <xdr:rowOff>29862</xdr:rowOff>
    </xdr:from>
    <xdr:ext cx="469744" cy="259045"/>
    <xdr:sp macro="" textlink="">
      <xdr:nvSpPr>
        <xdr:cNvPr id="66" name="テキスト ボックス 65"/>
        <xdr:cNvSpPr txBox="1"/>
      </xdr:nvSpPr>
      <xdr:spPr>
        <a:xfrm>
          <a:off x="3562428" y="5001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33020</xdr:rowOff>
    </xdr:from>
    <xdr:to>
      <xdr:col>15</xdr:col>
      <xdr:colOff>50800</xdr:colOff>
      <xdr:row>33</xdr:row>
      <xdr:rowOff>117221</xdr:rowOff>
    </xdr:to>
    <xdr:cxnSp macro="">
      <xdr:nvCxnSpPr>
        <xdr:cNvPr id="67" name="直線コネクタ 66"/>
        <xdr:cNvCxnSpPr/>
      </xdr:nvCxnSpPr>
      <xdr:spPr>
        <a:xfrm>
          <a:off x="2019300" y="5690870"/>
          <a:ext cx="889000" cy="842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30</xdr:row>
      <xdr:rowOff>126619</xdr:rowOff>
    </xdr:from>
    <xdr:to>
      <xdr:col>15</xdr:col>
      <xdr:colOff>101600</xdr:colOff>
      <xdr:row>31</xdr:row>
      <xdr:rowOff>56769</xdr:rowOff>
    </xdr:to>
    <xdr:sp macro="" textlink="">
      <xdr:nvSpPr>
        <xdr:cNvPr id="68" name="フローチャート: 判断 67"/>
        <xdr:cNvSpPr/>
      </xdr:nvSpPr>
      <xdr:spPr>
        <a:xfrm>
          <a:off x="2857500" y="5270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29</xdr:row>
      <xdr:rowOff>73296</xdr:rowOff>
    </xdr:from>
    <xdr:ext cx="469744" cy="259045"/>
    <xdr:sp macro="" textlink="">
      <xdr:nvSpPr>
        <xdr:cNvPr id="69" name="テキスト ボックス 68"/>
        <xdr:cNvSpPr txBox="1"/>
      </xdr:nvSpPr>
      <xdr:spPr>
        <a:xfrm>
          <a:off x="2673428" y="5045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32</xdr:row>
      <xdr:rowOff>158750</xdr:rowOff>
    </xdr:from>
    <xdr:to>
      <xdr:col>10</xdr:col>
      <xdr:colOff>114300</xdr:colOff>
      <xdr:row>33</xdr:row>
      <xdr:rowOff>33020</xdr:rowOff>
    </xdr:to>
    <xdr:cxnSp macro="">
      <xdr:nvCxnSpPr>
        <xdr:cNvPr id="70" name="直線コネクタ 69"/>
        <xdr:cNvCxnSpPr/>
      </xdr:nvCxnSpPr>
      <xdr:spPr>
        <a:xfrm>
          <a:off x="1130300" y="564515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30</xdr:row>
      <xdr:rowOff>105283</xdr:rowOff>
    </xdr:from>
    <xdr:to>
      <xdr:col>10</xdr:col>
      <xdr:colOff>165100</xdr:colOff>
      <xdr:row>31</xdr:row>
      <xdr:rowOff>35433</xdr:rowOff>
    </xdr:to>
    <xdr:sp macro="" textlink="">
      <xdr:nvSpPr>
        <xdr:cNvPr id="71" name="フローチャート: 判断 70"/>
        <xdr:cNvSpPr/>
      </xdr:nvSpPr>
      <xdr:spPr>
        <a:xfrm>
          <a:off x="1968500" y="52487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29</xdr:row>
      <xdr:rowOff>51960</xdr:rowOff>
    </xdr:from>
    <xdr:ext cx="469744" cy="259045"/>
    <xdr:sp macro="" textlink="">
      <xdr:nvSpPr>
        <xdr:cNvPr id="72" name="テキスト ボックス 71"/>
        <xdr:cNvSpPr txBox="1"/>
      </xdr:nvSpPr>
      <xdr:spPr>
        <a:xfrm>
          <a:off x="1784428" y="5024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30</xdr:row>
      <xdr:rowOff>111379</xdr:rowOff>
    </xdr:from>
    <xdr:to>
      <xdr:col>6</xdr:col>
      <xdr:colOff>38100</xdr:colOff>
      <xdr:row>31</xdr:row>
      <xdr:rowOff>41529</xdr:rowOff>
    </xdr:to>
    <xdr:sp macro="" textlink="">
      <xdr:nvSpPr>
        <xdr:cNvPr id="73" name="フローチャート: 判断 72"/>
        <xdr:cNvSpPr/>
      </xdr:nvSpPr>
      <xdr:spPr>
        <a:xfrm>
          <a:off x="1079500" y="52548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29</xdr:row>
      <xdr:rowOff>58056</xdr:rowOff>
    </xdr:from>
    <xdr:ext cx="469744" cy="259045"/>
    <xdr:sp macro="" textlink="">
      <xdr:nvSpPr>
        <xdr:cNvPr id="74" name="テキスト ボックス 73"/>
        <xdr:cNvSpPr txBox="1"/>
      </xdr:nvSpPr>
      <xdr:spPr>
        <a:xfrm>
          <a:off x="895428" y="50301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109855</xdr:rowOff>
    </xdr:from>
    <xdr:to>
      <xdr:col>24</xdr:col>
      <xdr:colOff>114300</xdr:colOff>
      <xdr:row>35</xdr:row>
      <xdr:rowOff>40005</xdr:rowOff>
    </xdr:to>
    <xdr:sp macro="" textlink="">
      <xdr:nvSpPr>
        <xdr:cNvPr id="80" name="楕円 79"/>
        <xdr:cNvSpPr/>
      </xdr:nvSpPr>
      <xdr:spPr>
        <a:xfrm>
          <a:off x="4584700" y="59391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132732</xdr:rowOff>
    </xdr:from>
    <xdr:ext cx="469744" cy="259045"/>
    <xdr:sp macro="" textlink="">
      <xdr:nvSpPr>
        <xdr:cNvPr id="81" name="議会費該当値テキスト"/>
        <xdr:cNvSpPr txBox="1"/>
      </xdr:nvSpPr>
      <xdr:spPr>
        <a:xfrm>
          <a:off x="4686300" y="5790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78994</xdr:rowOff>
    </xdr:from>
    <xdr:to>
      <xdr:col>20</xdr:col>
      <xdr:colOff>38100</xdr:colOff>
      <xdr:row>35</xdr:row>
      <xdr:rowOff>9144</xdr:rowOff>
    </xdr:to>
    <xdr:sp macro="" textlink="">
      <xdr:nvSpPr>
        <xdr:cNvPr id="82" name="楕円 81"/>
        <xdr:cNvSpPr/>
      </xdr:nvSpPr>
      <xdr:spPr>
        <a:xfrm>
          <a:off x="3746500" y="5908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271</xdr:rowOff>
    </xdr:from>
    <xdr:ext cx="469744" cy="259045"/>
    <xdr:sp macro="" textlink="">
      <xdr:nvSpPr>
        <xdr:cNvPr id="83" name="テキスト ボックス 82"/>
        <xdr:cNvSpPr txBox="1"/>
      </xdr:nvSpPr>
      <xdr:spPr>
        <a:xfrm>
          <a:off x="3562428" y="6001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66421</xdr:rowOff>
    </xdr:from>
    <xdr:to>
      <xdr:col>15</xdr:col>
      <xdr:colOff>101600</xdr:colOff>
      <xdr:row>33</xdr:row>
      <xdr:rowOff>168021</xdr:rowOff>
    </xdr:to>
    <xdr:sp macro="" textlink="">
      <xdr:nvSpPr>
        <xdr:cNvPr id="84" name="楕円 83"/>
        <xdr:cNvSpPr/>
      </xdr:nvSpPr>
      <xdr:spPr>
        <a:xfrm>
          <a:off x="2857500" y="5724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159148</xdr:rowOff>
    </xdr:from>
    <xdr:ext cx="469744" cy="259045"/>
    <xdr:sp macro="" textlink="">
      <xdr:nvSpPr>
        <xdr:cNvPr id="85" name="テキスト ボックス 84"/>
        <xdr:cNvSpPr txBox="1"/>
      </xdr:nvSpPr>
      <xdr:spPr>
        <a:xfrm>
          <a:off x="2673428" y="5816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32</xdr:row>
      <xdr:rowOff>153670</xdr:rowOff>
    </xdr:from>
    <xdr:to>
      <xdr:col>10</xdr:col>
      <xdr:colOff>165100</xdr:colOff>
      <xdr:row>33</xdr:row>
      <xdr:rowOff>83820</xdr:rowOff>
    </xdr:to>
    <xdr:sp macro="" textlink="">
      <xdr:nvSpPr>
        <xdr:cNvPr id="86" name="楕円 85"/>
        <xdr:cNvSpPr/>
      </xdr:nvSpPr>
      <xdr:spPr>
        <a:xfrm>
          <a:off x="1968500" y="5640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74947</xdr:rowOff>
    </xdr:from>
    <xdr:ext cx="469744" cy="259045"/>
    <xdr:sp macro="" textlink="">
      <xdr:nvSpPr>
        <xdr:cNvPr id="87" name="テキスト ボックス 86"/>
        <xdr:cNvSpPr txBox="1"/>
      </xdr:nvSpPr>
      <xdr:spPr>
        <a:xfrm>
          <a:off x="1784428" y="5732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32</xdr:row>
      <xdr:rowOff>107950</xdr:rowOff>
    </xdr:from>
    <xdr:to>
      <xdr:col>6</xdr:col>
      <xdr:colOff>38100</xdr:colOff>
      <xdr:row>33</xdr:row>
      <xdr:rowOff>38100</xdr:rowOff>
    </xdr:to>
    <xdr:sp macro="" textlink="">
      <xdr:nvSpPr>
        <xdr:cNvPr id="88" name="楕円 87"/>
        <xdr:cNvSpPr/>
      </xdr:nvSpPr>
      <xdr:spPr>
        <a:xfrm>
          <a:off x="1079500" y="5594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29227</xdr:rowOff>
    </xdr:from>
    <xdr:ext cx="469744" cy="259045"/>
    <xdr:sp macro="" textlink="">
      <xdr:nvSpPr>
        <xdr:cNvPr id="89" name="テキスト ボックス 88"/>
        <xdr:cNvSpPr txBox="1"/>
      </xdr:nvSpPr>
      <xdr:spPr>
        <a:xfrm>
          <a:off x="895428" y="568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117080</xdr:rowOff>
    </xdr:from>
    <xdr:to>
      <xdr:col>24</xdr:col>
      <xdr:colOff>62865</xdr:colOff>
      <xdr:row>56</xdr:row>
      <xdr:rowOff>61957</xdr:rowOff>
    </xdr:to>
    <xdr:cxnSp macro="">
      <xdr:nvCxnSpPr>
        <xdr:cNvPr id="113" name="直線コネクタ 112"/>
        <xdr:cNvCxnSpPr/>
      </xdr:nvCxnSpPr>
      <xdr:spPr>
        <a:xfrm flipV="1">
          <a:off x="4633595" y="8861030"/>
          <a:ext cx="1270" cy="802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65784</xdr:rowOff>
    </xdr:from>
    <xdr:ext cx="599010" cy="259045"/>
    <xdr:sp macro="" textlink="">
      <xdr:nvSpPr>
        <xdr:cNvPr id="114" name="総務費最小値テキスト"/>
        <xdr:cNvSpPr txBox="1"/>
      </xdr:nvSpPr>
      <xdr:spPr>
        <a:xfrm>
          <a:off x="4686300" y="96669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61957</xdr:rowOff>
    </xdr:from>
    <xdr:to>
      <xdr:col>24</xdr:col>
      <xdr:colOff>152400</xdr:colOff>
      <xdr:row>56</xdr:row>
      <xdr:rowOff>61957</xdr:rowOff>
    </xdr:to>
    <xdr:cxnSp macro="">
      <xdr:nvCxnSpPr>
        <xdr:cNvPr id="115" name="直線コネクタ 114"/>
        <xdr:cNvCxnSpPr/>
      </xdr:nvCxnSpPr>
      <xdr:spPr>
        <a:xfrm>
          <a:off x="4546600" y="966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63757</xdr:rowOff>
    </xdr:from>
    <xdr:ext cx="599010" cy="259045"/>
    <xdr:sp macro="" textlink="">
      <xdr:nvSpPr>
        <xdr:cNvPr id="116" name="総務費最大値テキスト"/>
        <xdr:cNvSpPr txBox="1"/>
      </xdr:nvSpPr>
      <xdr:spPr>
        <a:xfrm>
          <a:off x="4686300" y="86362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340,937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117080</xdr:rowOff>
    </xdr:from>
    <xdr:to>
      <xdr:col>24</xdr:col>
      <xdr:colOff>152400</xdr:colOff>
      <xdr:row>51</xdr:row>
      <xdr:rowOff>117080</xdr:rowOff>
    </xdr:to>
    <xdr:cxnSp macro="">
      <xdr:nvCxnSpPr>
        <xdr:cNvPr id="117" name="直線コネクタ 116"/>
        <xdr:cNvCxnSpPr/>
      </xdr:nvCxnSpPr>
      <xdr:spPr>
        <a:xfrm>
          <a:off x="4546600" y="8861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52363</xdr:rowOff>
    </xdr:from>
    <xdr:to>
      <xdr:col>24</xdr:col>
      <xdr:colOff>63500</xdr:colOff>
      <xdr:row>57</xdr:row>
      <xdr:rowOff>162206</xdr:rowOff>
    </xdr:to>
    <xdr:cxnSp macro="">
      <xdr:nvCxnSpPr>
        <xdr:cNvPr id="118" name="直線コネクタ 117"/>
        <xdr:cNvCxnSpPr/>
      </xdr:nvCxnSpPr>
      <xdr:spPr>
        <a:xfrm flipV="1">
          <a:off x="3797300" y="9482113"/>
          <a:ext cx="838200" cy="452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46063</xdr:rowOff>
    </xdr:from>
    <xdr:ext cx="599010" cy="259045"/>
    <xdr:sp macro="" textlink="">
      <xdr:nvSpPr>
        <xdr:cNvPr id="119" name="総務費平均値テキスト"/>
        <xdr:cNvSpPr txBox="1"/>
      </xdr:nvSpPr>
      <xdr:spPr>
        <a:xfrm>
          <a:off x="4686300" y="94758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67636</xdr:rowOff>
    </xdr:from>
    <xdr:to>
      <xdr:col>24</xdr:col>
      <xdr:colOff>114300</xdr:colOff>
      <xdr:row>55</xdr:row>
      <xdr:rowOff>169236</xdr:rowOff>
    </xdr:to>
    <xdr:sp macro="" textlink="">
      <xdr:nvSpPr>
        <xdr:cNvPr id="120" name="フローチャート: 判断 119"/>
        <xdr:cNvSpPr/>
      </xdr:nvSpPr>
      <xdr:spPr>
        <a:xfrm>
          <a:off x="4584700" y="94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22920</xdr:rowOff>
    </xdr:from>
    <xdr:to>
      <xdr:col>19</xdr:col>
      <xdr:colOff>177800</xdr:colOff>
      <xdr:row>57</xdr:row>
      <xdr:rowOff>162206</xdr:rowOff>
    </xdr:to>
    <xdr:cxnSp macro="">
      <xdr:nvCxnSpPr>
        <xdr:cNvPr id="121" name="直線コネクタ 120"/>
        <xdr:cNvCxnSpPr/>
      </xdr:nvCxnSpPr>
      <xdr:spPr>
        <a:xfrm>
          <a:off x="2908300" y="9795570"/>
          <a:ext cx="889000" cy="139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142209</xdr:rowOff>
    </xdr:from>
    <xdr:to>
      <xdr:col>20</xdr:col>
      <xdr:colOff>38100</xdr:colOff>
      <xdr:row>57</xdr:row>
      <xdr:rowOff>72359</xdr:rowOff>
    </xdr:to>
    <xdr:sp macro="" textlink="">
      <xdr:nvSpPr>
        <xdr:cNvPr id="122" name="フローチャート: 判断 121"/>
        <xdr:cNvSpPr/>
      </xdr:nvSpPr>
      <xdr:spPr>
        <a:xfrm>
          <a:off x="3746500" y="9743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88886</xdr:rowOff>
    </xdr:from>
    <xdr:ext cx="534377" cy="259045"/>
    <xdr:sp macro="" textlink="">
      <xdr:nvSpPr>
        <xdr:cNvPr id="123" name="テキスト ボックス 122"/>
        <xdr:cNvSpPr txBox="1"/>
      </xdr:nvSpPr>
      <xdr:spPr>
        <a:xfrm>
          <a:off x="3530111" y="9518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96,008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22920</xdr:rowOff>
    </xdr:from>
    <xdr:to>
      <xdr:col>15</xdr:col>
      <xdr:colOff>50800</xdr:colOff>
      <xdr:row>57</xdr:row>
      <xdr:rowOff>120139</xdr:rowOff>
    </xdr:to>
    <xdr:cxnSp macro="">
      <xdr:nvCxnSpPr>
        <xdr:cNvPr id="124" name="直線コネクタ 123"/>
        <xdr:cNvCxnSpPr/>
      </xdr:nvCxnSpPr>
      <xdr:spPr>
        <a:xfrm flipV="1">
          <a:off x="2019300" y="9795570"/>
          <a:ext cx="889000" cy="97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92165</xdr:rowOff>
    </xdr:from>
    <xdr:to>
      <xdr:col>15</xdr:col>
      <xdr:colOff>101600</xdr:colOff>
      <xdr:row>57</xdr:row>
      <xdr:rowOff>22315</xdr:rowOff>
    </xdr:to>
    <xdr:sp macro="" textlink="">
      <xdr:nvSpPr>
        <xdr:cNvPr id="125" name="フローチャート: 判断 124"/>
        <xdr:cNvSpPr/>
      </xdr:nvSpPr>
      <xdr:spPr>
        <a:xfrm>
          <a:off x="2857500" y="969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38842</xdr:rowOff>
    </xdr:from>
    <xdr:ext cx="599010" cy="259045"/>
    <xdr:sp macro="" textlink="">
      <xdr:nvSpPr>
        <xdr:cNvPr id="126" name="テキスト ボックス 125"/>
        <xdr:cNvSpPr txBox="1"/>
      </xdr:nvSpPr>
      <xdr:spPr>
        <a:xfrm>
          <a:off x="2608795" y="94685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80786</xdr:rowOff>
    </xdr:from>
    <xdr:to>
      <xdr:col>10</xdr:col>
      <xdr:colOff>114300</xdr:colOff>
      <xdr:row>57</xdr:row>
      <xdr:rowOff>120139</xdr:rowOff>
    </xdr:to>
    <xdr:cxnSp macro="">
      <xdr:nvCxnSpPr>
        <xdr:cNvPr id="127" name="直線コネクタ 126"/>
        <xdr:cNvCxnSpPr/>
      </xdr:nvCxnSpPr>
      <xdr:spPr>
        <a:xfrm>
          <a:off x="1130300" y="9853436"/>
          <a:ext cx="889000" cy="39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21612</xdr:rowOff>
    </xdr:from>
    <xdr:to>
      <xdr:col>10</xdr:col>
      <xdr:colOff>165100</xdr:colOff>
      <xdr:row>57</xdr:row>
      <xdr:rowOff>123212</xdr:rowOff>
    </xdr:to>
    <xdr:sp macro="" textlink="">
      <xdr:nvSpPr>
        <xdr:cNvPr id="128" name="フローチャート: 判断 127"/>
        <xdr:cNvSpPr/>
      </xdr:nvSpPr>
      <xdr:spPr>
        <a:xfrm>
          <a:off x="1968500" y="9794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139739</xdr:rowOff>
    </xdr:from>
    <xdr:ext cx="534377" cy="259045"/>
    <xdr:sp macro="" textlink="">
      <xdr:nvSpPr>
        <xdr:cNvPr id="129" name="テキスト ボックス 128"/>
        <xdr:cNvSpPr txBox="1"/>
      </xdr:nvSpPr>
      <xdr:spPr>
        <a:xfrm>
          <a:off x="1752111" y="9569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26820</xdr:rowOff>
    </xdr:from>
    <xdr:to>
      <xdr:col>6</xdr:col>
      <xdr:colOff>38100</xdr:colOff>
      <xdr:row>57</xdr:row>
      <xdr:rowOff>128420</xdr:rowOff>
    </xdr:to>
    <xdr:sp macro="" textlink="">
      <xdr:nvSpPr>
        <xdr:cNvPr id="130" name="フローチャート: 判断 129"/>
        <xdr:cNvSpPr/>
      </xdr:nvSpPr>
      <xdr:spPr>
        <a:xfrm>
          <a:off x="1079500" y="9799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144947</xdr:rowOff>
    </xdr:from>
    <xdr:ext cx="534377" cy="259045"/>
    <xdr:sp macro="" textlink="">
      <xdr:nvSpPr>
        <xdr:cNvPr id="131" name="テキスト ボックス 130"/>
        <xdr:cNvSpPr txBox="1"/>
      </xdr:nvSpPr>
      <xdr:spPr>
        <a:xfrm>
          <a:off x="863111" y="9574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1563</xdr:rowOff>
    </xdr:from>
    <xdr:to>
      <xdr:col>24</xdr:col>
      <xdr:colOff>114300</xdr:colOff>
      <xdr:row>55</xdr:row>
      <xdr:rowOff>103163</xdr:rowOff>
    </xdr:to>
    <xdr:sp macro="" textlink="">
      <xdr:nvSpPr>
        <xdr:cNvPr id="137" name="楕円 136"/>
        <xdr:cNvSpPr/>
      </xdr:nvSpPr>
      <xdr:spPr>
        <a:xfrm>
          <a:off x="4584700" y="9431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24440</xdr:rowOff>
    </xdr:from>
    <xdr:ext cx="599010" cy="259045"/>
    <xdr:sp macro="" textlink="">
      <xdr:nvSpPr>
        <xdr:cNvPr id="138" name="総務費該当値テキスト"/>
        <xdr:cNvSpPr txBox="1"/>
      </xdr:nvSpPr>
      <xdr:spPr>
        <a:xfrm>
          <a:off x="4686300" y="92827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111406</xdr:rowOff>
    </xdr:from>
    <xdr:to>
      <xdr:col>20</xdr:col>
      <xdr:colOff>38100</xdr:colOff>
      <xdr:row>58</xdr:row>
      <xdr:rowOff>41556</xdr:rowOff>
    </xdr:to>
    <xdr:sp macro="" textlink="">
      <xdr:nvSpPr>
        <xdr:cNvPr id="139" name="楕円 138"/>
        <xdr:cNvSpPr/>
      </xdr:nvSpPr>
      <xdr:spPr>
        <a:xfrm>
          <a:off x="3746500" y="98840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32683</xdr:rowOff>
    </xdr:from>
    <xdr:ext cx="534377" cy="259045"/>
    <xdr:sp macro="" textlink="">
      <xdr:nvSpPr>
        <xdr:cNvPr id="140" name="テキスト ボックス 139"/>
        <xdr:cNvSpPr txBox="1"/>
      </xdr:nvSpPr>
      <xdr:spPr>
        <a:xfrm>
          <a:off x="3530111" y="9976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143570</xdr:rowOff>
    </xdr:from>
    <xdr:to>
      <xdr:col>15</xdr:col>
      <xdr:colOff>101600</xdr:colOff>
      <xdr:row>57</xdr:row>
      <xdr:rowOff>73720</xdr:rowOff>
    </xdr:to>
    <xdr:sp macro="" textlink="">
      <xdr:nvSpPr>
        <xdr:cNvPr id="141" name="楕円 140"/>
        <xdr:cNvSpPr/>
      </xdr:nvSpPr>
      <xdr:spPr>
        <a:xfrm>
          <a:off x="2857500" y="97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64847</xdr:rowOff>
    </xdr:from>
    <xdr:ext cx="534377" cy="259045"/>
    <xdr:sp macro="" textlink="">
      <xdr:nvSpPr>
        <xdr:cNvPr id="142" name="テキスト ボックス 141"/>
        <xdr:cNvSpPr txBox="1"/>
      </xdr:nvSpPr>
      <xdr:spPr>
        <a:xfrm>
          <a:off x="2641111" y="983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69339</xdr:rowOff>
    </xdr:from>
    <xdr:to>
      <xdr:col>10</xdr:col>
      <xdr:colOff>165100</xdr:colOff>
      <xdr:row>57</xdr:row>
      <xdr:rowOff>170939</xdr:rowOff>
    </xdr:to>
    <xdr:sp macro="" textlink="">
      <xdr:nvSpPr>
        <xdr:cNvPr id="143" name="楕円 142"/>
        <xdr:cNvSpPr/>
      </xdr:nvSpPr>
      <xdr:spPr>
        <a:xfrm>
          <a:off x="1968500" y="9841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162066</xdr:rowOff>
    </xdr:from>
    <xdr:ext cx="534377" cy="259045"/>
    <xdr:sp macro="" textlink="">
      <xdr:nvSpPr>
        <xdr:cNvPr id="144" name="テキスト ボックス 143"/>
        <xdr:cNvSpPr txBox="1"/>
      </xdr:nvSpPr>
      <xdr:spPr>
        <a:xfrm>
          <a:off x="1752111" y="9934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70,134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29986</xdr:rowOff>
    </xdr:from>
    <xdr:to>
      <xdr:col>6</xdr:col>
      <xdr:colOff>38100</xdr:colOff>
      <xdr:row>57</xdr:row>
      <xdr:rowOff>131586</xdr:rowOff>
    </xdr:to>
    <xdr:sp macro="" textlink="">
      <xdr:nvSpPr>
        <xdr:cNvPr id="145" name="楕円 144"/>
        <xdr:cNvSpPr/>
      </xdr:nvSpPr>
      <xdr:spPr>
        <a:xfrm>
          <a:off x="1079500" y="9802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122713</xdr:rowOff>
    </xdr:from>
    <xdr:ext cx="534377" cy="259045"/>
    <xdr:sp macro="" textlink="">
      <xdr:nvSpPr>
        <xdr:cNvPr id="146" name="テキスト ボックス 145"/>
        <xdr:cNvSpPr txBox="1"/>
      </xdr:nvSpPr>
      <xdr:spPr>
        <a:xfrm>
          <a:off x="863111" y="9895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9" name="テキスト ボックス 158"/>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1" name="テキスト ボックス 160"/>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3" name="テキスト ボックス 162"/>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5" name="テキスト ボックス 164"/>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7" name="テキスト ボックス 166"/>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9" name="テキスト ボックス 168"/>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84248</xdr:rowOff>
    </xdr:from>
    <xdr:to>
      <xdr:col>24</xdr:col>
      <xdr:colOff>62865</xdr:colOff>
      <xdr:row>78</xdr:row>
      <xdr:rowOff>165281</xdr:rowOff>
    </xdr:to>
    <xdr:cxnSp macro="">
      <xdr:nvCxnSpPr>
        <xdr:cNvPr id="173" name="直線コネクタ 172"/>
        <xdr:cNvCxnSpPr/>
      </xdr:nvCxnSpPr>
      <xdr:spPr>
        <a:xfrm flipV="1">
          <a:off x="4633595" y="11914298"/>
          <a:ext cx="1270" cy="16240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169108</xdr:rowOff>
    </xdr:from>
    <xdr:ext cx="534377" cy="259045"/>
    <xdr:sp macro="" textlink="">
      <xdr:nvSpPr>
        <xdr:cNvPr id="174" name="民生費最小値テキスト"/>
        <xdr:cNvSpPr txBox="1"/>
      </xdr:nvSpPr>
      <xdr:spPr>
        <a:xfrm>
          <a:off x="4686300" y="13542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165281</xdr:rowOff>
    </xdr:from>
    <xdr:to>
      <xdr:col>24</xdr:col>
      <xdr:colOff>152400</xdr:colOff>
      <xdr:row>78</xdr:row>
      <xdr:rowOff>165281</xdr:rowOff>
    </xdr:to>
    <xdr:cxnSp macro="">
      <xdr:nvCxnSpPr>
        <xdr:cNvPr id="175" name="直線コネクタ 174"/>
        <xdr:cNvCxnSpPr/>
      </xdr:nvCxnSpPr>
      <xdr:spPr>
        <a:xfrm>
          <a:off x="4546600" y="1353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30925</xdr:rowOff>
    </xdr:from>
    <xdr:ext cx="599010" cy="259045"/>
    <xdr:sp macro="" textlink="">
      <xdr:nvSpPr>
        <xdr:cNvPr id="176" name="民生費最大値テキスト"/>
        <xdr:cNvSpPr txBox="1"/>
      </xdr:nvSpPr>
      <xdr:spPr>
        <a:xfrm>
          <a:off x="4686300" y="11689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248,844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84248</xdr:rowOff>
    </xdr:from>
    <xdr:to>
      <xdr:col>24</xdr:col>
      <xdr:colOff>152400</xdr:colOff>
      <xdr:row>69</xdr:row>
      <xdr:rowOff>84248</xdr:rowOff>
    </xdr:to>
    <xdr:cxnSp macro="">
      <xdr:nvCxnSpPr>
        <xdr:cNvPr id="177" name="直線コネクタ 176"/>
        <xdr:cNvCxnSpPr/>
      </xdr:nvCxnSpPr>
      <xdr:spPr>
        <a:xfrm>
          <a:off x="4546600" y="11914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75</xdr:row>
      <xdr:rowOff>64970</xdr:rowOff>
    </xdr:from>
    <xdr:to>
      <xdr:col>24</xdr:col>
      <xdr:colOff>63500</xdr:colOff>
      <xdr:row>76</xdr:row>
      <xdr:rowOff>21056</xdr:rowOff>
    </xdr:to>
    <xdr:cxnSp macro="">
      <xdr:nvCxnSpPr>
        <xdr:cNvPr id="178" name="直線コネクタ 177"/>
        <xdr:cNvCxnSpPr/>
      </xdr:nvCxnSpPr>
      <xdr:spPr>
        <a:xfrm flipV="1">
          <a:off x="3797300" y="12923720"/>
          <a:ext cx="838200" cy="12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45773</xdr:rowOff>
    </xdr:from>
    <xdr:ext cx="599010" cy="259045"/>
    <xdr:sp macro="" textlink="">
      <xdr:nvSpPr>
        <xdr:cNvPr id="179" name="民生費平均値テキスト"/>
        <xdr:cNvSpPr txBox="1"/>
      </xdr:nvSpPr>
      <xdr:spPr>
        <a:xfrm>
          <a:off x="4686300" y="130759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67346</xdr:rowOff>
    </xdr:from>
    <xdr:to>
      <xdr:col>24</xdr:col>
      <xdr:colOff>114300</xdr:colOff>
      <xdr:row>76</xdr:row>
      <xdr:rowOff>168946</xdr:rowOff>
    </xdr:to>
    <xdr:sp macro="" textlink="">
      <xdr:nvSpPr>
        <xdr:cNvPr id="180" name="フローチャート: 判断 179"/>
        <xdr:cNvSpPr/>
      </xdr:nvSpPr>
      <xdr:spPr>
        <a:xfrm>
          <a:off x="4584700" y="13097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21056</xdr:rowOff>
    </xdr:from>
    <xdr:to>
      <xdr:col>19</xdr:col>
      <xdr:colOff>177800</xdr:colOff>
      <xdr:row>76</xdr:row>
      <xdr:rowOff>85359</xdr:rowOff>
    </xdr:to>
    <xdr:cxnSp macro="">
      <xdr:nvCxnSpPr>
        <xdr:cNvPr id="181" name="直線コネクタ 180"/>
        <xdr:cNvCxnSpPr/>
      </xdr:nvCxnSpPr>
      <xdr:spPr>
        <a:xfrm flipV="1">
          <a:off x="2908300" y="13051256"/>
          <a:ext cx="889000" cy="64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87409</xdr:rowOff>
    </xdr:from>
    <xdr:to>
      <xdr:col>20</xdr:col>
      <xdr:colOff>38100</xdr:colOff>
      <xdr:row>76</xdr:row>
      <xdr:rowOff>17559</xdr:rowOff>
    </xdr:to>
    <xdr:sp macro="" textlink="">
      <xdr:nvSpPr>
        <xdr:cNvPr id="182" name="フローチャート: 判断 181"/>
        <xdr:cNvSpPr/>
      </xdr:nvSpPr>
      <xdr:spPr>
        <a:xfrm>
          <a:off x="3746500" y="12946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34086</xdr:rowOff>
    </xdr:from>
    <xdr:ext cx="599010" cy="259045"/>
    <xdr:sp macro="" textlink="">
      <xdr:nvSpPr>
        <xdr:cNvPr id="183" name="テキスト ボックス 182"/>
        <xdr:cNvSpPr txBox="1"/>
      </xdr:nvSpPr>
      <xdr:spPr>
        <a:xfrm>
          <a:off x="3497795" y="12721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154460</xdr:rowOff>
    </xdr:from>
    <xdr:to>
      <xdr:col>15</xdr:col>
      <xdr:colOff>50800</xdr:colOff>
      <xdr:row>76</xdr:row>
      <xdr:rowOff>85359</xdr:rowOff>
    </xdr:to>
    <xdr:cxnSp macro="">
      <xdr:nvCxnSpPr>
        <xdr:cNvPr id="184" name="直線コネクタ 183"/>
        <xdr:cNvCxnSpPr/>
      </xdr:nvCxnSpPr>
      <xdr:spPr>
        <a:xfrm>
          <a:off x="2019300" y="13013210"/>
          <a:ext cx="889000" cy="102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147758</xdr:rowOff>
    </xdr:from>
    <xdr:to>
      <xdr:col>15</xdr:col>
      <xdr:colOff>101600</xdr:colOff>
      <xdr:row>76</xdr:row>
      <xdr:rowOff>77908</xdr:rowOff>
    </xdr:to>
    <xdr:sp macro="" textlink="">
      <xdr:nvSpPr>
        <xdr:cNvPr id="185" name="フローチャート: 判断 184"/>
        <xdr:cNvSpPr/>
      </xdr:nvSpPr>
      <xdr:spPr>
        <a:xfrm>
          <a:off x="2857500" y="13006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94436</xdr:rowOff>
    </xdr:from>
    <xdr:ext cx="599010" cy="259045"/>
    <xdr:sp macro="" textlink="">
      <xdr:nvSpPr>
        <xdr:cNvPr id="186" name="テキスト ボックス 185"/>
        <xdr:cNvSpPr txBox="1"/>
      </xdr:nvSpPr>
      <xdr:spPr>
        <a:xfrm>
          <a:off x="2608795" y="12781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143,843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154460</xdr:rowOff>
    </xdr:from>
    <xdr:to>
      <xdr:col>10</xdr:col>
      <xdr:colOff>114300</xdr:colOff>
      <xdr:row>76</xdr:row>
      <xdr:rowOff>84401</xdr:rowOff>
    </xdr:to>
    <xdr:cxnSp macro="">
      <xdr:nvCxnSpPr>
        <xdr:cNvPr id="187" name="直線コネクタ 186"/>
        <xdr:cNvCxnSpPr/>
      </xdr:nvCxnSpPr>
      <xdr:spPr>
        <a:xfrm flipV="1">
          <a:off x="1130300" y="13013210"/>
          <a:ext cx="889000" cy="101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168659</xdr:rowOff>
    </xdr:from>
    <xdr:to>
      <xdr:col>10</xdr:col>
      <xdr:colOff>165100</xdr:colOff>
      <xdr:row>76</xdr:row>
      <xdr:rowOff>98809</xdr:rowOff>
    </xdr:to>
    <xdr:sp macro="" textlink="">
      <xdr:nvSpPr>
        <xdr:cNvPr id="188" name="フローチャート: 判断 187"/>
        <xdr:cNvSpPr/>
      </xdr:nvSpPr>
      <xdr:spPr>
        <a:xfrm>
          <a:off x="1968500" y="13027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89936</xdr:rowOff>
    </xdr:from>
    <xdr:ext cx="599010" cy="259045"/>
    <xdr:sp macro="" textlink="">
      <xdr:nvSpPr>
        <xdr:cNvPr id="189" name="テキスト ボックス 188"/>
        <xdr:cNvSpPr txBox="1"/>
      </xdr:nvSpPr>
      <xdr:spPr>
        <a:xfrm>
          <a:off x="1719795" y="131201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10272</xdr:rowOff>
    </xdr:from>
    <xdr:to>
      <xdr:col>6</xdr:col>
      <xdr:colOff>38100</xdr:colOff>
      <xdr:row>76</xdr:row>
      <xdr:rowOff>111872</xdr:rowOff>
    </xdr:to>
    <xdr:sp macro="" textlink="">
      <xdr:nvSpPr>
        <xdr:cNvPr id="190" name="フローチャート: 判断 189"/>
        <xdr:cNvSpPr/>
      </xdr:nvSpPr>
      <xdr:spPr>
        <a:xfrm>
          <a:off x="1079500" y="1304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128399</xdr:rowOff>
    </xdr:from>
    <xdr:ext cx="599010" cy="259045"/>
    <xdr:sp macro="" textlink="">
      <xdr:nvSpPr>
        <xdr:cNvPr id="191" name="テキスト ボックス 190"/>
        <xdr:cNvSpPr txBox="1"/>
      </xdr:nvSpPr>
      <xdr:spPr>
        <a:xfrm>
          <a:off x="830795" y="128156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14170</xdr:rowOff>
    </xdr:from>
    <xdr:to>
      <xdr:col>24</xdr:col>
      <xdr:colOff>114300</xdr:colOff>
      <xdr:row>75</xdr:row>
      <xdr:rowOff>115770</xdr:rowOff>
    </xdr:to>
    <xdr:sp macro="" textlink="">
      <xdr:nvSpPr>
        <xdr:cNvPr id="197" name="楕円 196"/>
        <xdr:cNvSpPr/>
      </xdr:nvSpPr>
      <xdr:spPr>
        <a:xfrm>
          <a:off x="4584700" y="12872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37047</xdr:rowOff>
    </xdr:from>
    <xdr:ext cx="599010" cy="259045"/>
    <xdr:sp macro="" textlink="">
      <xdr:nvSpPr>
        <xdr:cNvPr id="198" name="民生費該当値テキスト"/>
        <xdr:cNvSpPr txBox="1"/>
      </xdr:nvSpPr>
      <xdr:spPr>
        <a:xfrm>
          <a:off x="4686300" y="12724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156,115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141707</xdr:rowOff>
    </xdr:from>
    <xdr:to>
      <xdr:col>20</xdr:col>
      <xdr:colOff>38100</xdr:colOff>
      <xdr:row>76</xdr:row>
      <xdr:rowOff>71856</xdr:rowOff>
    </xdr:to>
    <xdr:sp macro="" textlink="">
      <xdr:nvSpPr>
        <xdr:cNvPr id="199" name="楕円 198"/>
        <xdr:cNvSpPr/>
      </xdr:nvSpPr>
      <xdr:spPr>
        <a:xfrm>
          <a:off x="3746500" y="130004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62983</xdr:rowOff>
    </xdr:from>
    <xdr:ext cx="599010" cy="259045"/>
    <xdr:sp macro="" textlink="">
      <xdr:nvSpPr>
        <xdr:cNvPr id="200" name="テキスト ボックス 199"/>
        <xdr:cNvSpPr txBox="1"/>
      </xdr:nvSpPr>
      <xdr:spPr>
        <a:xfrm>
          <a:off x="3497795" y="13093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34559</xdr:rowOff>
    </xdr:from>
    <xdr:to>
      <xdr:col>15</xdr:col>
      <xdr:colOff>101600</xdr:colOff>
      <xdr:row>76</xdr:row>
      <xdr:rowOff>136159</xdr:rowOff>
    </xdr:to>
    <xdr:sp macro="" textlink="">
      <xdr:nvSpPr>
        <xdr:cNvPr id="201" name="楕円 200"/>
        <xdr:cNvSpPr/>
      </xdr:nvSpPr>
      <xdr:spPr>
        <a:xfrm>
          <a:off x="2857500" y="13064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127286</xdr:rowOff>
    </xdr:from>
    <xdr:ext cx="599010" cy="259045"/>
    <xdr:sp macro="" textlink="">
      <xdr:nvSpPr>
        <xdr:cNvPr id="202" name="テキスト ボックス 201"/>
        <xdr:cNvSpPr txBox="1"/>
      </xdr:nvSpPr>
      <xdr:spPr>
        <a:xfrm>
          <a:off x="2608795" y="13157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103661</xdr:rowOff>
    </xdr:from>
    <xdr:to>
      <xdr:col>10</xdr:col>
      <xdr:colOff>165100</xdr:colOff>
      <xdr:row>76</xdr:row>
      <xdr:rowOff>33812</xdr:rowOff>
    </xdr:to>
    <xdr:sp macro="" textlink="">
      <xdr:nvSpPr>
        <xdr:cNvPr id="203" name="楕円 202"/>
        <xdr:cNvSpPr/>
      </xdr:nvSpPr>
      <xdr:spPr>
        <a:xfrm>
          <a:off x="1968500" y="1296241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50338</xdr:rowOff>
    </xdr:from>
    <xdr:ext cx="599010" cy="259045"/>
    <xdr:sp macro="" textlink="">
      <xdr:nvSpPr>
        <xdr:cNvPr id="204" name="テキスト ボックス 203"/>
        <xdr:cNvSpPr txBox="1"/>
      </xdr:nvSpPr>
      <xdr:spPr>
        <a:xfrm>
          <a:off x="1719795" y="127376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33601</xdr:rowOff>
    </xdr:from>
    <xdr:to>
      <xdr:col>6</xdr:col>
      <xdr:colOff>38100</xdr:colOff>
      <xdr:row>76</xdr:row>
      <xdr:rowOff>135201</xdr:rowOff>
    </xdr:to>
    <xdr:sp macro="" textlink="">
      <xdr:nvSpPr>
        <xdr:cNvPr id="205" name="楕円 204"/>
        <xdr:cNvSpPr/>
      </xdr:nvSpPr>
      <xdr:spPr>
        <a:xfrm>
          <a:off x="1079500" y="13063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126328</xdr:rowOff>
    </xdr:from>
    <xdr:ext cx="599010" cy="259045"/>
    <xdr:sp macro="" textlink="">
      <xdr:nvSpPr>
        <xdr:cNvPr id="206" name="テキスト ボックス 205"/>
        <xdr:cNvSpPr txBox="1"/>
      </xdr:nvSpPr>
      <xdr:spPr>
        <a:xfrm>
          <a:off x="830795" y="13156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7" name="直線コネクタ 216"/>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8" name="テキスト ボックス 217"/>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9" name="直線コネクタ 218"/>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0" name="テキスト ボックス 219"/>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1" name="直線コネクタ 220"/>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2" name="テキスト ボックス 221"/>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3" name="直線コネクタ 222"/>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130827</xdr:rowOff>
    </xdr:from>
    <xdr:ext cx="531299" cy="259045"/>
    <xdr:sp macro="" textlink="">
      <xdr:nvSpPr>
        <xdr:cNvPr id="224" name="テキスト ボックス 223"/>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5" name="直線コネクタ 224"/>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6" name="テキスト ボックス 225"/>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167323</xdr:rowOff>
    </xdr:from>
    <xdr:to>
      <xdr:col>24</xdr:col>
      <xdr:colOff>62865</xdr:colOff>
      <xdr:row>97</xdr:row>
      <xdr:rowOff>138455</xdr:rowOff>
    </xdr:to>
    <xdr:cxnSp macro="">
      <xdr:nvCxnSpPr>
        <xdr:cNvPr id="230" name="直線コネクタ 229"/>
        <xdr:cNvCxnSpPr/>
      </xdr:nvCxnSpPr>
      <xdr:spPr>
        <a:xfrm flipV="1">
          <a:off x="4633595" y="15426373"/>
          <a:ext cx="1270" cy="1342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142282</xdr:rowOff>
    </xdr:from>
    <xdr:ext cx="534377" cy="259045"/>
    <xdr:sp macro="" textlink="">
      <xdr:nvSpPr>
        <xdr:cNvPr id="231" name="衛生費最小値テキスト"/>
        <xdr:cNvSpPr txBox="1"/>
      </xdr:nvSpPr>
      <xdr:spPr>
        <a:xfrm>
          <a:off x="4686300" y="16772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138455</xdr:rowOff>
    </xdr:from>
    <xdr:to>
      <xdr:col>24</xdr:col>
      <xdr:colOff>152400</xdr:colOff>
      <xdr:row>97</xdr:row>
      <xdr:rowOff>138455</xdr:rowOff>
    </xdr:to>
    <xdr:cxnSp macro="">
      <xdr:nvCxnSpPr>
        <xdr:cNvPr id="232" name="直線コネクタ 231"/>
        <xdr:cNvCxnSpPr/>
      </xdr:nvCxnSpPr>
      <xdr:spPr>
        <a:xfrm>
          <a:off x="4546600" y="16769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114000</xdr:rowOff>
    </xdr:from>
    <xdr:ext cx="599010" cy="259045"/>
    <xdr:sp macro="" textlink="">
      <xdr:nvSpPr>
        <xdr:cNvPr id="233" name="衛生費最大値テキスト"/>
        <xdr:cNvSpPr txBox="1"/>
      </xdr:nvSpPr>
      <xdr:spPr>
        <a:xfrm>
          <a:off x="4686300" y="15201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125,325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167323</xdr:rowOff>
    </xdr:from>
    <xdr:to>
      <xdr:col>24</xdr:col>
      <xdr:colOff>152400</xdr:colOff>
      <xdr:row>89</xdr:row>
      <xdr:rowOff>167323</xdr:rowOff>
    </xdr:to>
    <xdr:cxnSp macro="">
      <xdr:nvCxnSpPr>
        <xdr:cNvPr id="234" name="直線コネクタ 233"/>
        <xdr:cNvCxnSpPr/>
      </xdr:nvCxnSpPr>
      <xdr:spPr>
        <a:xfrm>
          <a:off x="4546600" y="154263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33986</xdr:rowOff>
    </xdr:from>
    <xdr:to>
      <xdr:col>24</xdr:col>
      <xdr:colOff>63500</xdr:colOff>
      <xdr:row>97</xdr:row>
      <xdr:rowOff>34582</xdr:rowOff>
    </xdr:to>
    <xdr:cxnSp macro="">
      <xdr:nvCxnSpPr>
        <xdr:cNvPr id="235" name="直線コネクタ 234"/>
        <xdr:cNvCxnSpPr/>
      </xdr:nvCxnSpPr>
      <xdr:spPr>
        <a:xfrm flipV="1">
          <a:off x="3797300" y="16664636"/>
          <a:ext cx="838200" cy="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94276</xdr:rowOff>
    </xdr:from>
    <xdr:ext cx="534377" cy="259045"/>
    <xdr:sp macro="" textlink="">
      <xdr:nvSpPr>
        <xdr:cNvPr id="236" name="衛生費平均値テキスト"/>
        <xdr:cNvSpPr txBox="1"/>
      </xdr:nvSpPr>
      <xdr:spPr>
        <a:xfrm>
          <a:off x="4686300" y="163820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34,378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71399</xdr:rowOff>
    </xdr:from>
    <xdr:to>
      <xdr:col>24</xdr:col>
      <xdr:colOff>114300</xdr:colOff>
      <xdr:row>97</xdr:row>
      <xdr:rowOff>1549</xdr:rowOff>
    </xdr:to>
    <xdr:sp macro="" textlink="">
      <xdr:nvSpPr>
        <xdr:cNvPr id="237" name="フローチャート: 判断 236"/>
        <xdr:cNvSpPr/>
      </xdr:nvSpPr>
      <xdr:spPr>
        <a:xfrm>
          <a:off x="4584700" y="1653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34582</xdr:rowOff>
    </xdr:from>
    <xdr:to>
      <xdr:col>19</xdr:col>
      <xdr:colOff>177800</xdr:colOff>
      <xdr:row>97</xdr:row>
      <xdr:rowOff>51752</xdr:rowOff>
    </xdr:to>
    <xdr:cxnSp macro="">
      <xdr:nvCxnSpPr>
        <xdr:cNvPr id="238" name="直線コネクタ 237"/>
        <xdr:cNvCxnSpPr/>
      </xdr:nvCxnSpPr>
      <xdr:spPr>
        <a:xfrm flipV="1">
          <a:off x="2908300" y="16665232"/>
          <a:ext cx="889000" cy="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66763</xdr:rowOff>
    </xdr:from>
    <xdr:to>
      <xdr:col>20</xdr:col>
      <xdr:colOff>38100</xdr:colOff>
      <xdr:row>95</xdr:row>
      <xdr:rowOff>168363</xdr:rowOff>
    </xdr:to>
    <xdr:sp macro="" textlink="">
      <xdr:nvSpPr>
        <xdr:cNvPr id="239" name="フローチャート: 判断 238"/>
        <xdr:cNvSpPr/>
      </xdr:nvSpPr>
      <xdr:spPr>
        <a:xfrm>
          <a:off x="3746500" y="16354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13440</xdr:rowOff>
    </xdr:from>
    <xdr:ext cx="534377" cy="259045"/>
    <xdr:sp macro="" textlink="">
      <xdr:nvSpPr>
        <xdr:cNvPr id="240" name="テキスト ボックス 239"/>
        <xdr:cNvSpPr txBox="1"/>
      </xdr:nvSpPr>
      <xdr:spPr>
        <a:xfrm>
          <a:off x="3530111" y="16129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48,243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51752</xdr:rowOff>
    </xdr:from>
    <xdr:to>
      <xdr:col>15</xdr:col>
      <xdr:colOff>50800</xdr:colOff>
      <xdr:row>97</xdr:row>
      <xdr:rowOff>53163</xdr:rowOff>
    </xdr:to>
    <xdr:cxnSp macro="">
      <xdr:nvCxnSpPr>
        <xdr:cNvPr id="241" name="直線コネクタ 240"/>
        <xdr:cNvCxnSpPr/>
      </xdr:nvCxnSpPr>
      <xdr:spPr>
        <a:xfrm flipV="1">
          <a:off x="2019300" y="16682402"/>
          <a:ext cx="889000" cy="14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62281</xdr:rowOff>
    </xdr:from>
    <xdr:to>
      <xdr:col>15</xdr:col>
      <xdr:colOff>101600</xdr:colOff>
      <xdr:row>95</xdr:row>
      <xdr:rowOff>163881</xdr:rowOff>
    </xdr:to>
    <xdr:sp macro="" textlink="">
      <xdr:nvSpPr>
        <xdr:cNvPr id="242" name="フローチャート: 判断 241"/>
        <xdr:cNvSpPr/>
      </xdr:nvSpPr>
      <xdr:spPr>
        <a:xfrm>
          <a:off x="2857500" y="16350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8958</xdr:rowOff>
    </xdr:from>
    <xdr:ext cx="534377" cy="259045"/>
    <xdr:sp macro="" textlink="">
      <xdr:nvSpPr>
        <xdr:cNvPr id="243" name="テキスト ボックス 242"/>
        <xdr:cNvSpPr txBox="1"/>
      </xdr:nvSpPr>
      <xdr:spPr>
        <a:xfrm>
          <a:off x="2641111" y="1612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53163</xdr:rowOff>
    </xdr:from>
    <xdr:to>
      <xdr:col>10</xdr:col>
      <xdr:colOff>114300</xdr:colOff>
      <xdr:row>97</xdr:row>
      <xdr:rowOff>63869</xdr:rowOff>
    </xdr:to>
    <xdr:cxnSp macro="">
      <xdr:nvCxnSpPr>
        <xdr:cNvPr id="244" name="直線コネクタ 243"/>
        <xdr:cNvCxnSpPr/>
      </xdr:nvCxnSpPr>
      <xdr:spPr>
        <a:xfrm flipV="1">
          <a:off x="1130300" y="16683813"/>
          <a:ext cx="889000" cy="10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95</xdr:row>
      <xdr:rowOff>71704</xdr:rowOff>
    </xdr:from>
    <xdr:to>
      <xdr:col>10</xdr:col>
      <xdr:colOff>165100</xdr:colOff>
      <xdr:row>96</xdr:row>
      <xdr:rowOff>1854</xdr:rowOff>
    </xdr:to>
    <xdr:sp macro="" textlink="">
      <xdr:nvSpPr>
        <xdr:cNvPr id="245" name="フローチャート: 判断 244"/>
        <xdr:cNvSpPr/>
      </xdr:nvSpPr>
      <xdr:spPr>
        <a:xfrm>
          <a:off x="1968500" y="16359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18381</xdr:rowOff>
    </xdr:from>
    <xdr:ext cx="534377" cy="259045"/>
    <xdr:sp macro="" textlink="">
      <xdr:nvSpPr>
        <xdr:cNvPr id="246" name="テキスト ボックス 245"/>
        <xdr:cNvSpPr txBox="1"/>
      </xdr:nvSpPr>
      <xdr:spPr>
        <a:xfrm>
          <a:off x="1752111" y="1613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56629</xdr:rowOff>
    </xdr:from>
    <xdr:to>
      <xdr:col>6</xdr:col>
      <xdr:colOff>38100</xdr:colOff>
      <xdr:row>95</xdr:row>
      <xdr:rowOff>158229</xdr:rowOff>
    </xdr:to>
    <xdr:sp macro="" textlink="">
      <xdr:nvSpPr>
        <xdr:cNvPr id="247" name="フローチャート: 判断 246"/>
        <xdr:cNvSpPr/>
      </xdr:nvSpPr>
      <xdr:spPr>
        <a:xfrm>
          <a:off x="1079500" y="16344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3306</xdr:rowOff>
    </xdr:from>
    <xdr:ext cx="534377" cy="259045"/>
    <xdr:sp macro="" textlink="">
      <xdr:nvSpPr>
        <xdr:cNvPr id="248" name="テキスト ボックス 247"/>
        <xdr:cNvSpPr txBox="1"/>
      </xdr:nvSpPr>
      <xdr:spPr>
        <a:xfrm>
          <a:off x="863111" y="16119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154636</xdr:rowOff>
    </xdr:from>
    <xdr:to>
      <xdr:col>24</xdr:col>
      <xdr:colOff>114300</xdr:colOff>
      <xdr:row>97</xdr:row>
      <xdr:rowOff>84786</xdr:rowOff>
    </xdr:to>
    <xdr:sp macro="" textlink="">
      <xdr:nvSpPr>
        <xdr:cNvPr id="254" name="楕円 253"/>
        <xdr:cNvSpPr/>
      </xdr:nvSpPr>
      <xdr:spPr>
        <a:xfrm>
          <a:off x="4584700" y="16613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69563</xdr:rowOff>
    </xdr:from>
    <xdr:ext cx="534377" cy="259045"/>
    <xdr:sp macro="" textlink="">
      <xdr:nvSpPr>
        <xdr:cNvPr id="255" name="衛生費該当値テキスト"/>
        <xdr:cNvSpPr txBox="1"/>
      </xdr:nvSpPr>
      <xdr:spPr>
        <a:xfrm>
          <a:off x="4686300" y="16528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155232</xdr:rowOff>
    </xdr:from>
    <xdr:to>
      <xdr:col>20</xdr:col>
      <xdr:colOff>38100</xdr:colOff>
      <xdr:row>97</xdr:row>
      <xdr:rowOff>85382</xdr:rowOff>
    </xdr:to>
    <xdr:sp macro="" textlink="">
      <xdr:nvSpPr>
        <xdr:cNvPr id="256" name="楕円 255"/>
        <xdr:cNvSpPr/>
      </xdr:nvSpPr>
      <xdr:spPr>
        <a:xfrm>
          <a:off x="3746500" y="16614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76509</xdr:rowOff>
    </xdr:from>
    <xdr:ext cx="534377" cy="259045"/>
    <xdr:sp macro="" textlink="">
      <xdr:nvSpPr>
        <xdr:cNvPr id="257" name="テキスト ボックス 256"/>
        <xdr:cNvSpPr txBox="1"/>
      </xdr:nvSpPr>
      <xdr:spPr>
        <a:xfrm>
          <a:off x="3530111" y="16707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952</xdr:rowOff>
    </xdr:from>
    <xdr:to>
      <xdr:col>15</xdr:col>
      <xdr:colOff>101600</xdr:colOff>
      <xdr:row>97</xdr:row>
      <xdr:rowOff>102552</xdr:rowOff>
    </xdr:to>
    <xdr:sp macro="" textlink="">
      <xdr:nvSpPr>
        <xdr:cNvPr id="258" name="楕円 257"/>
        <xdr:cNvSpPr/>
      </xdr:nvSpPr>
      <xdr:spPr>
        <a:xfrm>
          <a:off x="2857500" y="16631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93679</xdr:rowOff>
    </xdr:from>
    <xdr:ext cx="534377" cy="259045"/>
    <xdr:sp macro="" textlink="">
      <xdr:nvSpPr>
        <xdr:cNvPr id="259" name="テキスト ボックス 258"/>
        <xdr:cNvSpPr txBox="1"/>
      </xdr:nvSpPr>
      <xdr:spPr>
        <a:xfrm>
          <a:off x="2641111" y="16724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2363</xdr:rowOff>
    </xdr:from>
    <xdr:to>
      <xdr:col>10</xdr:col>
      <xdr:colOff>165100</xdr:colOff>
      <xdr:row>97</xdr:row>
      <xdr:rowOff>103963</xdr:rowOff>
    </xdr:to>
    <xdr:sp macro="" textlink="">
      <xdr:nvSpPr>
        <xdr:cNvPr id="260" name="楕円 259"/>
        <xdr:cNvSpPr/>
      </xdr:nvSpPr>
      <xdr:spPr>
        <a:xfrm>
          <a:off x="1968500" y="16633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95090</xdr:rowOff>
    </xdr:from>
    <xdr:ext cx="534377" cy="259045"/>
    <xdr:sp macro="" textlink="">
      <xdr:nvSpPr>
        <xdr:cNvPr id="261" name="テキスト ボックス 260"/>
        <xdr:cNvSpPr txBox="1"/>
      </xdr:nvSpPr>
      <xdr:spPr>
        <a:xfrm>
          <a:off x="1752111" y="167257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13069</xdr:rowOff>
    </xdr:from>
    <xdr:to>
      <xdr:col>6</xdr:col>
      <xdr:colOff>38100</xdr:colOff>
      <xdr:row>97</xdr:row>
      <xdr:rowOff>114669</xdr:rowOff>
    </xdr:to>
    <xdr:sp macro="" textlink="">
      <xdr:nvSpPr>
        <xdr:cNvPr id="262" name="楕円 261"/>
        <xdr:cNvSpPr/>
      </xdr:nvSpPr>
      <xdr:spPr>
        <a:xfrm>
          <a:off x="1079500" y="1664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105796</xdr:rowOff>
    </xdr:from>
    <xdr:ext cx="534377" cy="259045"/>
    <xdr:sp macro="" textlink="">
      <xdr:nvSpPr>
        <xdr:cNvPr id="263" name="テキスト ボックス 262"/>
        <xdr:cNvSpPr txBox="1"/>
      </xdr:nvSpPr>
      <xdr:spPr>
        <a:xfrm>
          <a:off x="863111" y="16736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79" name="テキスト ボックス 278"/>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1" name="テキスト ボックス 280"/>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3" name="テキスト ボックス 282"/>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5" name="テキスト ボックス 284"/>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46355</xdr:rowOff>
    </xdr:from>
    <xdr:to>
      <xdr:col>54</xdr:col>
      <xdr:colOff>189865</xdr:colOff>
      <xdr:row>39</xdr:row>
      <xdr:rowOff>44450</xdr:rowOff>
    </xdr:to>
    <xdr:cxnSp macro="">
      <xdr:nvCxnSpPr>
        <xdr:cNvPr id="287" name="直線コネクタ 286"/>
        <xdr:cNvCxnSpPr/>
      </xdr:nvCxnSpPr>
      <xdr:spPr>
        <a:xfrm flipV="1">
          <a:off x="10475595" y="5189855"/>
          <a:ext cx="1270" cy="1541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164482</xdr:rowOff>
    </xdr:from>
    <xdr:ext cx="469744" cy="259045"/>
    <xdr:sp macro="" textlink="">
      <xdr:nvSpPr>
        <xdr:cNvPr id="290" name="労働費最大値テキスト"/>
        <xdr:cNvSpPr txBox="1"/>
      </xdr:nvSpPr>
      <xdr:spPr>
        <a:xfrm>
          <a:off x="10528300" y="4965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4,045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46355</xdr:rowOff>
    </xdr:from>
    <xdr:to>
      <xdr:col>55</xdr:col>
      <xdr:colOff>88900</xdr:colOff>
      <xdr:row>30</xdr:row>
      <xdr:rowOff>46355</xdr:rowOff>
    </xdr:to>
    <xdr:cxnSp macro="">
      <xdr:nvCxnSpPr>
        <xdr:cNvPr id="291" name="直線コネクタ 290"/>
        <xdr:cNvCxnSpPr/>
      </xdr:nvCxnSpPr>
      <xdr:spPr>
        <a:xfrm>
          <a:off x="10388600" y="5189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164465</xdr:rowOff>
    </xdr:from>
    <xdr:to>
      <xdr:col>55</xdr:col>
      <xdr:colOff>0</xdr:colOff>
      <xdr:row>38</xdr:row>
      <xdr:rowOff>168275</xdr:rowOff>
    </xdr:to>
    <xdr:cxnSp macro="">
      <xdr:nvCxnSpPr>
        <xdr:cNvPr id="292" name="直線コネクタ 291"/>
        <xdr:cNvCxnSpPr/>
      </xdr:nvCxnSpPr>
      <xdr:spPr>
        <a:xfrm>
          <a:off x="9639300" y="6679565"/>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35196</xdr:rowOff>
    </xdr:from>
    <xdr:ext cx="378565" cy="259045"/>
    <xdr:sp macro="" textlink="">
      <xdr:nvSpPr>
        <xdr:cNvPr id="293" name="労働費平均値テキスト"/>
        <xdr:cNvSpPr txBox="1"/>
      </xdr:nvSpPr>
      <xdr:spPr>
        <a:xfrm>
          <a:off x="10528300" y="637884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12319</xdr:rowOff>
    </xdr:from>
    <xdr:to>
      <xdr:col>55</xdr:col>
      <xdr:colOff>50800</xdr:colOff>
      <xdr:row>38</xdr:row>
      <xdr:rowOff>113919</xdr:rowOff>
    </xdr:to>
    <xdr:sp macro="" textlink="">
      <xdr:nvSpPr>
        <xdr:cNvPr id="294" name="フローチャート: 判断 293"/>
        <xdr:cNvSpPr/>
      </xdr:nvSpPr>
      <xdr:spPr>
        <a:xfrm>
          <a:off x="10426700" y="6527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164465</xdr:rowOff>
    </xdr:from>
    <xdr:to>
      <xdr:col>50</xdr:col>
      <xdr:colOff>114300</xdr:colOff>
      <xdr:row>38</xdr:row>
      <xdr:rowOff>167513</xdr:rowOff>
    </xdr:to>
    <xdr:cxnSp macro="">
      <xdr:nvCxnSpPr>
        <xdr:cNvPr id="295" name="直線コネクタ 294"/>
        <xdr:cNvCxnSpPr/>
      </xdr:nvCxnSpPr>
      <xdr:spPr>
        <a:xfrm flipV="1">
          <a:off x="8750300" y="6679565"/>
          <a:ext cx="88900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150241</xdr:rowOff>
    </xdr:from>
    <xdr:to>
      <xdr:col>50</xdr:col>
      <xdr:colOff>165100</xdr:colOff>
      <xdr:row>38</xdr:row>
      <xdr:rowOff>80390</xdr:rowOff>
    </xdr:to>
    <xdr:sp macro="" textlink="">
      <xdr:nvSpPr>
        <xdr:cNvPr id="296" name="フローチャート: 判断 295"/>
        <xdr:cNvSpPr/>
      </xdr:nvSpPr>
      <xdr:spPr>
        <a:xfrm>
          <a:off x="9588500" y="64938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96918</xdr:rowOff>
    </xdr:from>
    <xdr:ext cx="378565" cy="259045"/>
    <xdr:sp macro="" textlink="">
      <xdr:nvSpPr>
        <xdr:cNvPr id="297" name="テキスト ボックス 296"/>
        <xdr:cNvSpPr txBox="1"/>
      </xdr:nvSpPr>
      <xdr:spPr>
        <a:xfrm>
          <a:off x="9450017" y="62691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165989</xdr:rowOff>
    </xdr:from>
    <xdr:to>
      <xdr:col>45</xdr:col>
      <xdr:colOff>177800</xdr:colOff>
      <xdr:row>38</xdr:row>
      <xdr:rowOff>167513</xdr:rowOff>
    </xdr:to>
    <xdr:cxnSp macro="">
      <xdr:nvCxnSpPr>
        <xdr:cNvPr id="298" name="直線コネクタ 297"/>
        <xdr:cNvCxnSpPr/>
      </xdr:nvCxnSpPr>
      <xdr:spPr>
        <a:xfrm>
          <a:off x="7861300" y="6681089"/>
          <a:ext cx="889000" cy="1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159385</xdr:rowOff>
    </xdr:from>
    <xdr:to>
      <xdr:col>46</xdr:col>
      <xdr:colOff>38100</xdr:colOff>
      <xdr:row>38</xdr:row>
      <xdr:rowOff>89535</xdr:rowOff>
    </xdr:to>
    <xdr:sp macro="" textlink="">
      <xdr:nvSpPr>
        <xdr:cNvPr id="299" name="フローチャート: 判断 298"/>
        <xdr:cNvSpPr/>
      </xdr:nvSpPr>
      <xdr:spPr>
        <a:xfrm>
          <a:off x="8699500" y="650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106062</xdr:rowOff>
    </xdr:from>
    <xdr:ext cx="378565" cy="259045"/>
    <xdr:sp macro="" textlink="">
      <xdr:nvSpPr>
        <xdr:cNvPr id="300" name="テキスト ボックス 299"/>
        <xdr:cNvSpPr txBox="1"/>
      </xdr:nvSpPr>
      <xdr:spPr>
        <a:xfrm>
          <a:off x="8561017" y="627826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165989</xdr:rowOff>
    </xdr:from>
    <xdr:to>
      <xdr:col>41</xdr:col>
      <xdr:colOff>50800</xdr:colOff>
      <xdr:row>38</xdr:row>
      <xdr:rowOff>169799</xdr:rowOff>
    </xdr:to>
    <xdr:cxnSp macro="">
      <xdr:nvCxnSpPr>
        <xdr:cNvPr id="301" name="直線コネクタ 300"/>
        <xdr:cNvCxnSpPr/>
      </xdr:nvCxnSpPr>
      <xdr:spPr>
        <a:xfrm flipV="1">
          <a:off x="6972300" y="6681089"/>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149098</xdr:rowOff>
    </xdr:from>
    <xdr:to>
      <xdr:col>41</xdr:col>
      <xdr:colOff>101600</xdr:colOff>
      <xdr:row>38</xdr:row>
      <xdr:rowOff>79248</xdr:rowOff>
    </xdr:to>
    <xdr:sp macro="" textlink="">
      <xdr:nvSpPr>
        <xdr:cNvPr id="302" name="フローチャート: 判断 301"/>
        <xdr:cNvSpPr/>
      </xdr:nvSpPr>
      <xdr:spPr>
        <a:xfrm>
          <a:off x="7810500" y="6492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36</xdr:row>
      <xdr:rowOff>95775</xdr:rowOff>
    </xdr:from>
    <xdr:ext cx="378565" cy="259045"/>
    <xdr:sp macro="" textlink="">
      <xdr:nvSpPr>
        <xdr:cNvPr id="303" name="テキスト ボックス 302"/>
        <xdr:cNvSpPr txBox="1"/>
      </xdr:nvSpPr>
      <xdr:spPr>
        <a:xfrm>
          <a:off x="7672017" y="62679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139954</xdr:rowOff>
    </xdr:from>
    <xdr:to>
      <xdr:col>36</xdr:col>
      <xdr:colOff>165100</xdr:colOff>
      <xdr:row>38</xdr:row>
      <xdr:rowOff>70104</xdr:rowOff>
    </xdr:to>
    <xdr:sp macro="" textlink="">
      <xdr:nvSpPr>
        <xdr:cNvPr id="304" name="フローチャート: 判断 303"/>
        <xdr:cNvSpPr/>
      </xdr:nvSpPr>
      <xdr:spPr>
        <a:xfrm>
          <a:off x="6921500" y="6483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86631</xdr:rowOff>
    </xdr:from>
    <xdr:ext cx="378565" cy="259045"/>
    <xdr:sp macro="" textlink="">
      <xdr:nvSpPr>
        <xdr:cNvPr id="305" name="テキスト ボックス 304"/>
        <xdr:cNvSpPr txBox="1"/>
      </xdr:nvSpPr>
      <xdr:spPr>
        <a:xfrm>
          <a:off x="6783017" y="625883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117475</xdr:rowOff>
    </xdr:from>
    <xdr:to>
      <xdr:col>55</xdr:col>
      <xdr:colOff>50800</xdr:colOff>
      <xdr:row>39</xdr:row>
      <xdr:rowOff>47625</xdr:rowOff>
    </xdr:to>
    <xdr:sp macro="" textlink="">
      <xdr:nvSpPr>
        <xdr:cNvPr id="311" name="楕円 310"/>
        <xdr:cNvSpPr/>
      </xdr:nvSpPr>
      <xdr:spPr>
        <a:xfrm>
          <a:off x="104267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32402</xdr:rowOff>
    </xdr:from>
    <xdr:ext cx="378565" cy="259045"/>
    <xdr:sp macro="" textlink="">
      <xdr:nvSpPr>
        <xdr:cNvPr id="312" name="労働費該当値テキスト"/>
        <xdr:cNvSpPr txBox="1"/>
      </xdr:nvSpPr>
      <xdr:spPr>
        <a:xfrm>
          <a:off x="10528300" y="654750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113665</xdr:rowOff>
    </xdr:from>
    <xdr:to>
      <xdr:col>50</xdr:col>
      <xdr:colOff>165100</xdr:colOff>
      <xdr:row>39</xdr:row>
      <xdr:rowOff>43815</xdr:rowOff>
    </xdr:to>
    <xdr:sp macro="" textlink="">
      <xdr:nvSpPr>
        <xdr:cNvPr id="313" name="楕円 312"/>
        <xdr:cNvSpPr/>
      </xdr:nvSpPr>
      <xdr:spPr>
        <a:xfrm>
          <a:off x="9588500" y="6628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34942</xdr:rowOff>
    </xdr:from>
    <xdr:ext cx="378565" cy="259045"/>
    <xdr:sp macro="" textlink="">
      <xdr:nvSpPr>
        <xdr:cNvPr id="314" name="テキスト ボックス 313"/>
        <xdr:cNvSpPr txBox="1"/>
      </xdr:nvSpPr>
      <xdr:spPr>
        <a:xfrm>
          <a:off x="9450017" y="67214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116713</xdr:rowOff>
    </xdr:from>
    <xdr:to>
      <xdr:col>46</xdr:col>
      <xdr:colOff>38100</xdr:colOff>
      <xdr:row>39</xdr:row>
      <xdr:rowOff>46863</xdr:rowOff>
    </xdr:to>
    <xdr:sp macro="" textlink="">
      <xdr:nvSpPr>
        <xdr:cNvPr id="315" name="楕円 314"/>
        <xdr:cNvSpPr/>
      </xdr:nvSpPr>
      <xdr:spPr>
        <a:xfrm>
          <a:off x="8699500" y="6631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37990</xdr:rowOff>
    </xdr:from>
    <xdr:ext cx="378565" cy="259045"/>
    <xdr:sp macro="" textlink="">
      <xdr:nvSpPr>
        <xdr:cNvPr id="316" name="テキスト ボックス 315"/>
        <xdr:cNvSpPr txBox="1"/>
      </xdr:nvSpPr>
      <xdr:spPr>
        <a:xfrm>
          <a:off x="8561017" y="67245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115189</xdr:rowOff>
    </xdr:from>
    <xdr:to>
      <xdr:col>41</xdr:col>
      <xdr:colOff>101600</xdr:colOff>
      <xdr:row>39</xdr:row>
      <xdr:rowOff>45339</xdr:rowOff>
    </xdr:to>
    <xdr:sp macro="" textlink="">
      <xdr:nvSpPr>
        <xdr:cNvPr id="317" name="楕円 316"/>
        <xdr:cNvSpPr/>
      </xdr:nvSpPr>
      <xdr:spPr>
        <a:xfrm>
          <a:off x="7810500" y="6630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36466</xdr:rowOff>
    </xdr:from>
    <xdr:ext cx="378565" cy="259045"/>
    <xdr:sp macro="" textlink="">
      <xdr:nvSpPr>
        <xdr:cNvPr id="318" name="テキスト ボックス 317"/>
        <xdr:cNvSpPr txBox="1"/>
      </xdr:nvSpPr>
      <xdr:spPr>
        <a:xfrm>
          <a:off x="7672017" y="67230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118999</xdr:rowOff>
    </xdr:from>
    <xdr:to>
      <xdr:col>36</xdr:col>
      <xdr:colOff>165100</xdr:colOff>
      <xdr:row>39</xdr:row>
      <xdr:rowOff>49149</xdr:rowOff>
    </xdr:to>
    <xdr:sp macro="" textlink="">
      <xdr:nvSpPr>
        <xdr:cNvPr id="319" name="楕円 318"/>
        <xdr:cNvSpPr/>
      </xdr:nvSpPr>
      <xdr:spPr>
        <a:xfrm>
          <a:off x="6921500" y="663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40276</xdr:rowOff>
    </xdr:from>
    <xdr:ext cx="378565" cy="259045"/>
    <xdr:sp macro="" textlink="">
      <xdr:nvSpPr>
        <xdr:cNvPr id="320" name="テキスト ボックス 319"/>
        <xdr:cNvSpPr txBox="1"/>
      </xdr:nvSpPr>
      <xdr:spPr>
        <a:xfrm>
          <a:off x="6783017" y="67268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1" name="直線コネクタ 330"/>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2" name="テキスト ボックス 331"/>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3" name="直線コネクタ 332"/>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4" name="テキスト ボックス 333"/>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5" name="直線コネクタ 334"/>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6" name="テキスト ボックス 335"/>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7" name="直線コネクタ 336"/>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38" name="テキスト ボックス 337"/>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9" name="直線コネクタ 338"/>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0" name="テキスト ボックス 339"/>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34220</xdr:rowOff>
    </xdr:from>
    <xdr:to>
      <xdr:col>54</xdr:col>
      <xdr:colOff>189865</xdr:colOff>
      <xdr:row>59</xdr:row>
      <xdr:rowOff>34716</xdr:rowOff>
    </xdr:to>
    <xdr:cxnSp macro="">
      <xdr:nvCxnSpPr>
        <xdr:cNvPr id="344" name="直線コネクタ 343"/>
        <xdr:cNvCxnSpPr/>
      </xdr:nvCxnSpPr>
      <xdr:spPr>
        <a:xfrm flipV="1">
          <a:off x="10475595" y="8778170"/>
          <a:ext cx="1270" cy="1372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38543</xdr:rowOff>
    </xdr:from>
    <xdr:ext cx="378565" cy="259045"/>
    <xdr:sp macro="" textlink="">
      <xdr:nvSpPr>
        <xdr:cNvPr id="345" name="農林水産業費最小値テキスト"/>
        <xdr:cNvSpPr txBox="1"/>
      </xdr:nvSpPr>
      <xdr:spPr>
        <a:xfrm>
          <a:off x="10528300" y="1015409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34716</xdr:rowOff>
    </xdr:from>
    <xdr:to>
      <xdr:col>55</xdr:col>
      <xdr:colOff>88900</xdr:colOff>
      <xdr:row>59</xdr:row>
      <xdr:rowOff>34716</xdr:rowOff>
    </xdr:to>
    <xdr:cxnSp macro="">
      <xdr:nvCxnSpPr>
        <xdr:cNvPr id="346" name="直線コネクタ 345"/>
        <xdr:cNvCxnSpPr/>
      </xdr:nvCxnSpPr>
      <xdr:spPr>
        <a:xfrm>
          <a:off x="10388600" y="10150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152347</xdr:rowOff>
    </xdr:from>
    <xdr:ext cx="534377" cy="259045"/>
    <xdr:sp macro="" textlink="">
      <xdr:nvSpPr>
        <xdr:cNvPr id="347" name="農林水産業費最大値テキスト"/>
        <xdr:cNvSpPr txBox="1"/>
      </xdr:nvSpPr>
      <xdr:spPr>
        <a:xfrm>
          <a:off x="10528300" y="8553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72,537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51</xdr:row>
      <xdr:rowOff>34220</xdr:rowOff>
    </xdr:from>
    <xdr:to>
      <xdr:col>55</xdr:col>
      <xdr:colOff>88900</xdr:colOff>
      <xdr:row>51</xdr:row>
      <xdr:rowOff>34220</xdr:rowOff>
    </xdr:to>
    <xdr:cxnSp macro="">
      <xdr:nvCxnSpPr>
        <xdr:cNvPr id="348" name="直線コネクタ 347"/>
        <xdr:cNvCxnSpPr/>
      </xdr:nvCxnSpPr>
      <xdr:spPr>
        <a:xfrm>
          <a:off x="10388600" y="8778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139395</xdr:rowOff>
    </xdr:from>
    <xdr:to>
      <xdr:col>55</xdr:col>
      <xdr:colOff>0</xdr:colOff>
      <xdr:row>58</xdr:row>
      <xdr:rowOff>167932</xdr:rowOff>
    </xdr:to>
    <xdr:cxnSp macro="">
      <xdr:nvCxnSpPr>
        <xdr:cNvPr id="349" name="直線コネクタ 348"/>
        <xdr:cNvCxnSpPr/>
      </xdr:nvCxnSpPr>
      <xdr:spPr>
        <a:xfrm>
          <a:off x="9639300" y="10083495"/>
          <a:ext cx="838200" cy="285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157249</xdr:rowOff>
    </xdr:from>
    <xdr:ext cx="534377" cy="259045"/>
    <xdr:sp macro="" textlink="">
      <xdr:nvSpPr>
        <xdr:cNvPr id="350" name="農林水産業費平均値テキスト"/>
        <xdr:cNvSpPr txBox="1"/>
      </xdr:nvSpPr>
      <xdr:spPr>
        <a:xfrm>
          <a:off x="10528300" y="975844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134372</xdr:rowOff>
    </xdr:from>
    <xdr:to>
      <xdr:col>55</xdr:col>
      <xdr:colOff>50800</xdr:colOff>
      <xdr:row>58</xdr:row>
      <xdr:rowOff>64522</xdr:rowOff>
    </xdr:to>
    <xdr:sp macro="" textlink="">
      <xdr:nvSpPr>
        <xdr:cNvPr id="351" name="フローチャート: 判断 350"/>
        <xdr:cNvSpPr/>
      </xdr:nvSpPr>
      <xdr:spPr>
        <a:xfrm>
          <a:off x="10426700" y="99070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124136</xdr:rowOff>
    </xdr:from>
    <xdr:to>
      <xdr:col>50</xdr:col>
      <xdr:colOff>114300</xdr:colOff>
      <xdr:row>58</xdr:row>
      <xdr:rowOff>139395</xdr:rowOff>
    </xdr:to>
    <xdr:cxnSp macro="">
      <xdr:nvCxnSpPr>
        <xdr:cNvPr id="352" name="直線コネクタ 351"/>
        <xdr:cNvCxnSpPr/>
      </xdr:nvCxnSpPr>
      <xdr:spPr>
        <a:xfrm>
          <a:off x="8750300" y="10068236"/>
          <a:ext cx="889000" cy="15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39332</xdr:rowOff>
    </xdr:from>
    <xdr:to>
      <xdr:col>50</xdr:col>
      <xdr:colOff>165100</xdr:colOff>
      <xdr:row>56</xdr:row>
      <xdr:rowOff>140932</xdr:rowOff>
    </xdr:to>
    <xdr:sp macro="" textlink="">
      <xdr:nvSpPr>
        <xdr:cNvPr id="353" name="フローチャート: 判断 352"/>
        <xdr:cNvSpPr/>
      </xdr:nvSpPr>
      <xdr:spPr>
        <a:xfrm>
          <a:off x="9588500" y="9640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157459</xdr:rowOff>
    </xdr:from>
    <xdr:ext cx="534377" cy="259045"/>
    <xdr:sp macro="" textlink="">
      <xdr:nvSpPr>
        <xdr:cNvPr id="354" name="テキスト ボックス 353"/>
        <xdr:cNvSpPr txBox="1"/>
      </xdr:nvSpPr>
      <xdr:spPr>
        <a:xfrm>
          <a:off x="9372111" y="9415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124136</xdr:rowOff>
    </xdr:from>
    <xdr:to>
      <xdr:col>45</xdr:col>
      <xdr:colOff>177800</xdr:colOff>
      <xdr:row>58</xdr:row>
      <xdr:rowOff>139338</xdr:rowOff>
    </xdr:to>
    <xdr:cxnSp macro="">
      <xdr:nvCxnSpPr>
        <xdr:cNvPr id="355" name="直線コネクタ 354"/>
        <xdr:cNvCxnSpPr/>
      </xdr:nvCxnSpPr>
      <xdr:spPr>
        <a:xfrm flipV="1">
          <a:off x="7861300" y="10068236"/>
          <a:ext cx="889000" cy="15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80118</xdr:rowOff>
    </xdr:from>
    <xdr:to>
      <xdr:col>46</xdr:col>
      <xdr:colOff>38100</xdr:colOff>
      <xdr:row>57</xdr:row>
      <xdr:rowOff>10268</xdr:rowOff>
    </xdr:to>
    <xdr:sp macro="" textlink="">
      <xdr:nvSpPr>
        <xdr:cNvPr id="356" name="フローチャート: 判断 355"/>
        <xdr:cNvSpPr/>
      </xdr:nvSpPr>
      <xdr:spPr>
        <a:xfrm>
          <a:off x="8699500" y="9681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26795</xdr:rowOff>
    </xdr:from>
    <xdr:ext cx="534377" cy="259045"/>
    <xdr:sp macro="" textlink="">
      <xdr:nvSpPr>
        <xdr:cNvPr id="357" name="テキスト ボックス 356"/>
        <xdr:cNvSpPr txBox="1"/>
      </xdr:nvSpPr>
      <xdr:spPr>
        <a:xfrm>
          <a:off x="8483111" y="9456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130994</xdr:rowOff>
    </xdr:from>
    <xdr:to>
      <xdr:col>41</xdr:col>
      <xdr:colOff>50800</xdr:colOff>
      <xdr:row>58</xdr:row>
      <xdr:rowOff>139338</xdr:rowOff>
    </xdr:to>
    <xdr:cxnSp macro="">
      <xdr:nvCxnSpPr>
        <xdr:cNvPr id="358" name="直線コネクタ 357"/>
        <xdr:cNvCxnSpPr/>
      </xdr:nvCxnSpPr>
      <xdr:spPr>
        <a:xfrm>
          <a:off x="6972300" y="10075094"/>
          <a:ext cx="889000" cy="8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115189</xdr:rowOff>
    </xdr:from>
    <xdr:to>
      <xdr:col>41</xdr:col>
      <xdr:colOff>101600</xdr:colOff>
      <xdr:row>57</xdr:row>
      <xdr:rowOff>45339</xdr:rowOff>
    </xdr:to>
    <xdr:sp macro="" textlink="">
      <xdr:nvSpPr>
        <xdr:cNvPr id="359" name="フローチャート: 判断 358"/>
        <xdr:cNvSpPr/>
      </xdr:nvSpPr>
      <xdr:spPr>
        <a:xfrm>
          <a:off x="7810500" y="9716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61866</xdr:rowOff>
    </xdr:from>
    <xdr:ext cx="534377" cy="259045"/>
    <xdr:sp macro="" textlink="">
      <xdr:nvSpPr>
        <xdr:cNvPr id="360" name="テキスト ボックス 359"/>
        <xdr:cNvSpPr txBox="1"/>
      </xdr:nvSpPr>
      <xdr:spPr>
        <a:xfrm>
          <a:off x="7594111" y="9491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96634</xdr:rowOff>
    </xdr:from>
    <xdr:to>
      <xdr:col>36</xdr:col>
      <xdr:colOff>165100</xdr:colOff>
      <xdr:row>57</xdr:row>
      <xdr:rowOff>26784</xdr:rowOff>
    </xdr:to>
    <xdr:sp macro="" textlink="">
      <xdr:nvSpPr>
        <xdr:cNvPr id="361" name="フローチャート: 判断 360"/>
        <xdr:cNvSpPr/>
      </xdr:nvSpPr>
      <xdr:spPr>
        <a:xfrm>
          <a:off x="6921500" y="9697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43311</xdr:rowOff>
    </xdr:from>
    <xdr:ext cx="534377" cy="259045"/>
    <xdr:sp macro="" textlink="">
      <xdr:nvSpPr>
        <xdr:cNvPr id="362" name="テキスト ボックス 361"/>
        <xdr:cNvSpPr txBox="1"/>
      </xdr:nvSpPr>
      <xdr:spPr>
        <a:xfrm>
          <a:off x="6705111" y="94730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117132</xdr:rowOff>
    </xdr:from>
    <xdr:to>
      <xdr:col>55</xdr:col>
      <xdr:colOff>50800</xdr:colOff>
      <xdr:row>59</xdr:row>
      <xdr:rowOff>47282</xdr:rowOff>
    </xdr:to>
    <xdr:sp macro="" textlink="">
      <xdr:nvSpPr>
        <xdr:cNvPr id="368" name="楕円 367"/>
        <xdr:cNvSpPr/>
      </xdr:nvSpPr>
      <xdr:spPr>
        <a:xfrm>
          <a:off x="10426700" y="10061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32059</xdr:rowOff>
    </xdr:from>
    <xdr:ext cx="469744" cy="259045"/>
    <xdr:sp macro="" textlink="">
      <xdr:nvSpPr>
        <xdr:cNvPr id="369" name="農林水産業費該当値テキスト"/>
        <xdr:cNvSpPr txBox="1"/>
      </xdr:nvSpPr>
      <xdr:spPr>
        <a:xfrm>
          <a:off x="10528300" y="9976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88595</xdr:rowOff>
    </xdr:from>
    <xdr:to>
      <xdr:col>50</xdr:col>
      <xdr:colOff>165100</xdr:colOff>
      <xdr:row>59</xdr:row>
      <xdr:rowOff>18745</xdr:rowOff>
    </xdr:to>
    <xdr:sp macro="" textlink="">
      <xdr:nvSpPr>
        <xdr:cNvPr id="370" name="楕円 369"/>
        <xdr:cNvSpPr/>
      </xdr:nvSpPr>
      <xdr:spPr>
        <a:xfrm>
          <a:off x="9588500" y="10032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9872</xdr:rowOff>
    </xdr:from>
    <xdr:ext cx="469744" cy="259045"/>
    <xdr:sp macro="" textlink="">
      <xdr:nvSpPr>
        <xdr:cNvPr id="371" name="テキスト ボックス 370"/>
        <xdr:cNvSpPr txBox="1"/>
      </xdr:nvSpPr>
      <xdr:spPr>
        <a:xfrm>
          <a:off x="9404428" y="101254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73336</xdr:rowOff>
    </xdr:from>
    <xdr:to>
      <xdr:col>46</xdr:col>
      <xdr:colOff>38100</xdr:colOff>
      <xdr:row>59</xdr:row>
      <xdr:rowOff>3486</xdr:rowOff>
    </xdr:to>
    <xdr:sp macro="" textlink="">
      <xdr:nvSpPr>
        <xdr:cNvPr id="372" name="楕円 371"/>
        <xdr:cNvSpPr/>
      </xdr:nvSpPr>
      <xdr:spPr>
        <a:xfrm>
          <a:off x="8699500" y="10017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166063</xdr:rowOff>
    </xdr:from>
    <xdr:ext cx="469744" cy="259045"/>
    <xdr:sp macro="" textlink="">
      <xdr:nvSpPr>
        <xdr:cNvPr id="373" name="テキスト ボックス 372"/>
        <xdr:cNvSpPr txBox="1"/>
      </xdr:nvSpPr>
      <xdr:spPr>
        <a:xfrm>
          <a:off x="8515428" y="10110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88538</xdr:rowOff>
    </xdr:from>
    <xdr:to>
      <xdr:col>41</xdr:col>
      <xdr:colOff>101600</xdr:colOff>
      <xdr:row>59</xdr:row>
      <xdr:rowOff>18688</xdr:rowOff>
    </xdr:to>
    <xdr:sp macro="" textlink="">
      <xdr:nvSpPr>
        <xdr:cNvPr id="374" name="楕円 373"/>
        <xdr:cNvSpPr/>
      </xdr:nvSpPr>
      <xdr:spPr>
        <a:xfrm>
          <a:off x="7810500" y="100326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9815</xdr:rowOff>
    </xdr:from>
    <xdr:ext cx="469744" cy="259045"/>
    <xdr:sp macro="" textlink="">
      <xdr:nvSpPr>
        <xdr:cNvPr id="375" name="テキスト ボックス 374"/>
        <xdr:cNvSpPr txBox="1"/>
      </xdr:nvSpPr>
      <xdr:spPr>
        <a:xfrm>
          <a:off x="7626428" y="101253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80194</xdr:rowOff>
    </xdr:from>
    <xdr:to>
      <xdr:col>36</xdr:col>
      <xdr:colOff>165100</xdr:colOff>
      <xdr:row>59</xdr:row>
      <xdr:rowOff>10344</xdr:rowOff>
    </xdr:to>
    <xdr:sp macro="" textlink="">
      <xdr:nvSpPr>
        <xdr:cNvPr id="376" name="楕円 375"/>
        <xdr:cNvSpPr/>
      </xdr:nvSpPr>
      <xdr:spPr>
        <a:xfrm>
          <a:off x="6921500" y="10024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1471</xdr:rowOff>
    </xdr:from>
    <xdr:ext cx="469744" cy="259045"/>
    <xdr:sp macro="" textlink="">
      <xdr:nvSpPr>
        <xdr:cNvPr id="377" name="テキスト ボックス 376"/>
        <xdr:cNvSpPr txBox="1"/>
      </xdr:nvSpPr>
      <xdr:spPr>
        <a:xfrm>
          <a:off x="6737428" y="10117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8" name="直線コネクタ 387"/>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9" name="テキスト ボックス 388"/>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0" name="直線コネクタ 389"/>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1" name="テキスト ボックス 390"/>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2" name="直線コネクタ 391"/>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168927</xdr:rowOff>
    </xdr:from>
    <xdr:ext cx="531299" cy="259045"/>
    <xdr:sp macro="" textlink="">
      <xdr:nvSpPr>
        <xdr:cNvPr id="393" name="テキスト ボックス 392"/>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4" name="直線コネクタ 393"/>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71</xdr:row>
      <xdr:rowOff>130827</xdr:rowOff>
    </xdr:from>
    <xdr:ext cx="531299" cy="259045"/>
    <xdr:sp macro="" textlink="">
      <xdr:nvSpPr>
        <xdr:cNvPr id="395" name="テキスト ボックス 394"/>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6" name="直線コネクタ 395"/>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92727</xdr:rowOff>
    </xdr:from>
    <xdr:ext cx="531299" cy="259045"/>
    <xdr:sp macro="" textlink="">
      <xdr:nvSpPr>
        <xdr:cNvPr id="397" name="テキスト ボックス 396"/>
        <xdr:cNvSpPr txBox="1"/>
      </xdr:nvSpPr>
      <xdr:spPr>
        <a:xfrm>
          <a:off x="6072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8" name="直線コネクタ 397"/>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9" name="テキスト ボックス 398"/>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0"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100781</xdr:rowOff>
    </xdr:from>
    <xdr:to>
      <xdr:col>54</xdr:col>
      <xdr:colOff>189865</xdr:colOff>
      <xdr:row>79</xdr:row>
      <xdr:rowOff>349</xdr:rowOff>
    </xdr:to>
    <xdr:cxnSp macro="">
      <xdr:nvCxnSpPr>
        <xdr:cNvPr id="401" name="直線コネクタ 400"/>
        <xdr:cNvCxnSpPr/>
      </xdr:nvCxnSpPr>
      <xdr:spPr>
        <a:xfrm flipV="1">
          <a:off x="10475595" y="12273731"/>
          <a:ext cx="1270" cy="1271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4176</xdr:rowOff>
    </xdr:from>
    <xdr:ext cx="469744" cy="259045"/>
    <xdr:sp macro="" textlink="">
      <xdr:nvSpPr>
        <xdr:cNvPr id="402" name="商工費最小値テキスト"/>
        <xdr:cNvSpPr txBox="1"/>
      </xdr:nvSpPr>
      <xdr:spPr>
        <a:xfrm>
          <a:off x="10528300" y="135487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349</xdr:rowOff>
    </xdr:from>
    <xdr:to>
      <xdr:col>55</xdr:col>
      <xdr:colOff>88900</xdr:colOff>
      <xdr:row>79</xdr:row>
      <xdr:rowOff>349</xdr:rowOff>
    </xdr:to>
    <xdr:cxnSp macro="">
      <xdr:nvCxnSpPr>
        <xdr:cNvPr id="403" name="直線コネクタ 402"/>
        <xdr:cNvCxnSpPr/>
      </xdr:nvCxnSpPr>
      <xdr:spPr>
        <a:xfrm>
          <a:off x="10388600" y="13544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47458</xdr:rowOff>
    </xdr:from>
    <xdr:ext cx="534377" cy="259045"/>
    <xdr:sp macro="" textlink="">
      <xdr:nvSpPr>
        <xdr:cNvPr id="404" name="商工費最大値テキスト"/>
        <xdr:cNvSpPr txBox="1"/>
      </xdr:nvSpPr>
      <xdr:spPr>
        <a:xfrm>
          <a:off x="10528300" y="12048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69,043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100781</xdr:rowOff>
    </xdr:from>
    <xdr:to>
      <xdr:col>55</xdr:col>
      <xdr:colOff>88900</xdr:colOff>
      <xdr:row>71</xdr:row>
      <xdr:rowOff>100781</xdr:rowOff>
    </xdr:to>
    <xdr:cxnSp macro="">
      <xdr:nvCxnSpPr>
        <xdr:cNvPr id="405" name="直線コネクタ 404"/>
        <xdr:cNvCxnSpPr/>
      </xdr:nvCxnSpPr>
      <xdr:spPr>
        <a:xfrm>
          <a:off x="10388600" y="122737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86837</xdr:rowOff>
    </xdr:from>
    <xdr:to>
      <xdr:col>55</xdr:col>
      <xdr:colOff>0</xdr:colOff>
      <xdr:row>79</xdr:row>
      <xdr:rowOff>7855</xdr:rowOff>
    </xdr:to>
    <xdr:cxnSp macro="">
      <xdr:nvCxnSpPr>
        <xdr:cNvPr id="406" name="直線コネクタ 405"/>
        <xdr:cNvCxnSpPr/>
      </xdr:nvCxnSpPr>
      <xdr:spPr>
        <a:xfrm flipV="1">
          <a:off x="9639300" y="13288487"/>
          <a:ext cx="838200" cy="26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102207</xdr:rowOff>
    </xdr:from>
    <xdr:ext cx="534377" cy="259045"/>
    <xdr:sp macro="" textlink="">
      <xdr:nvSpPr>
        <xdr:cNvPr id="407" name="商工費平均値テキスト"/>
        <xdr:cNvSpPr txBox="1"/>
      </xdr:nvSpPr>
      <xdr:spPr>
        <a:xfrm>
          <a:off x="10528300" y="133038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123780</xdr:rowOff>
    </xdr:from>
    <xdr:to>
      <xdr:col>55</xdr:col>
      <xdr:colOff>50800</xdr:colOff>
      <xdr:row>78</xdr:row>
      <xdr:rowOff>53930</xdr:rowOff>
    </xdr:to>
    <xdr:sp macro="" textlink="">
      <xdr:nvSpPr>
        <xdr:cNvPr id="408" name="フローチャート: 判断 407"/>
        <xdr:cNvSpPr/>
      </xdr:nvSpPr>
      <xdr:spPr>
        <a:xfrm>
          <a:off x="10426700" y="13325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7855</xdr:rowOff>
    </xdr:from>
    <xdr:to>
      <xdr:col>50</xdr:col>
      <xdr:colOff>114300</xdr:colOff>
      <xdr:row>79</xdr:row>
      <xdr:rowOff>22904</xdr:rowOff>
    </xdr:to>
    <xdr:cxnSp macro="">
      <xdr:nvCxnSpPr>
        <xdr:cNvPr id="409" name="直線コネクタ 408"/>
        <xdr:cNvCxnSpPr/>
      </xdr:nvCxnSpPr>
      <xdr:spPr>
        <a:xfrm flipV="1">
          <a:off x="8750300" y="13552405"/>
          <a:ext cx="889000" cy="15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57334</xdr:rowOff>
    </xdr:from>
    <xdr:to>
      <xdr:col>50</xdr:col>
      <xdr:colOff>165100</xdr:colOff>
      <xdr:row>77</xdr:row>
      <xdr:rowOff>158934</xdr:rowOff>
    </xdr:to>
    <xdr:sp macro="" textlink="">
      <xdr:nvSpPr>
        <xdr:cNvPr id="410" name="フローチャート: 判断 409"/>
        <xdr:cNvSpPr/>
      </xdr:nvSpPr>
      <xdr:spPr>
        <a:xfrm>
          <a:off x="9588500" y="1325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4011</xdr:rowOff>
    </xdr:from>
    <xdr:ext cx="534377" cy="259045"/>
    <xdr:sp macro="" textlink="">
      <xdr:nvSpPr>
        <xdr:cNvPr id="411" name="テキスト ボックス 410"/>
        <xdr:cNvSpPr txBox="1"/>
      </xdr:nvSpPr>
      <xdr:spPr>
        <a:xfrm>
          <a:off x="9372111" y="1303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22904</xdr:rowOff>
    </xdr:from>
    <xdr:to>
      <xdr:col>45</xdr:col>
      <xdr:colOff>177800</xdr:colOff>
      <xdr:row>79</xdr:row>
      <xdr:rowOff>24809</xdr:rowOff>
    </xdr:to>
    <xdr:cxnSp macro="">
      <xdr:nvCxnSpPr>
        <xdr:cNvPr id="412" name="直線コネクタ 411"/>
        <xdr:cNvCxnSpPr/>
      </xdr:nvCxnSpPr>
      <xdr:spPr>
        <a:xfrm flipV="1">
          <a:off x="7861300" y="13567454"/>
          <a:ext cx="8890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107550</xdr:rowOff>
    </xdr:from>
    <xdr:to>
      <xdr:col>46</xdr:col>
      <xdr:colOff>38100</xdr:colOff>
      <xdr:row>78</xdr:row>
      <xdr:rowOff>37700</xdr:rowOff>
    </xdr:to>
    <xdr:sp macro="" textlink="">
      <xdr:nvSpPr>
        <xdr:cNvPr id="413" name="フローチャート: 判断 412"/>
        <xdr:cNvSpPr/>
      </xdr:nvSpPr>
      <xdr:spPr>
        <a:xfrm>
          <a:off x="8699500" y="133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54227</xdr:rowOff>
    </xdr:from>
    <xdr:ext cx="534377" cy="259045"/>
    <xdr:sp macro="" textlink="">
      <xdr:nvSpPr>
        <xdr:cNvPr id="414" name="テキスト ボックス 413"/>
        <xdr:cNvSpPr txBox="1"/>
      </xdr:nvSpPr>
      <xdr:spPr>
        <a:xfrm>
          <a:off x="8483111" y="13084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24048</xdr:rowOff>
    </xdr:from>
    <xdr:to>
      <xdr:col>41</xdr:col>
      <xdr:colOff>50800</xdr:colOff>
      <xdr:row>79</xdr:row>
      <xdr:rowOff>24809</xdr:rowOff>
    </xdr:to>
    <xdr:cxnSp macro="">
      <xdr:nvCxnSpPr>
        <xdr:cNvPr id="415" name="直線コネクタ 414"/>
        <xdr:cNvCxnSpPr/>
      </xdr:nvCxnSpPr>
      <xdr:spPr>
        <a:xfrm>
          <a:off x="6972300" y="13568598"/>
          <a:ext cx="889000" cy="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109589</xdr:rowOff>
    </xdr:from>
    <xdr:to>
      <xdr:col>41</xdr:col>
      <xdr:colOff>101600</xdr:colOff>
      <xdr:row>78</xdr:row>
      <xdr:rowOff>39739</xdr:rowOff>
    </xdr:to>
    <xdr:sp macro="" textlink="">
      <xdr:nvSpPr>
        <xdr:cNvPr id="416" name="フローチャート: 判断 415"/>
        <xdr:cNvSpPr/>
      </xdr:nvSpPr>
      <xdr:spPr>
        <a:xfrm>
          <a:off x="7810500" y="13311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56266</xdr:rowOff>
    </xdr:from>
    <xdr:ext cx="534377" cy="259045"/>
    <xdr:sp macro="" textlink="">
      <xdr:nvSpPr>
        <xdr:cNvPr id="417" name="テキスト ボックス 416"/>
        <xdr:cNvSpPr txBox="1"/>
      </xdr:nvSpPr>
      <xdr:spPr>
        <a:xfrm>
          <a:off x="7594111" y="13086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107417</xdr:rowOff>
    </xdr:from>
    <xdr:to>
      <xdr:col>36</xdr:col>
      <xdr:colOff>165100</xdr:colOff>
      <xdr:row>78</xdr:row>
      <xdr:rowOff>37567</xdr:rowOff>
    </xdr:to>
    <xdr:sp macro="" textlink="">
      <xdr:nvSpPr>
        <xdr:cNvPr id="418" name="フローチャート: 判断 417"/>
        <xdr:cNvSpPr/>
      </xdr:nvSpPr>
      <xdr:spPr>
        <a:xfrm>
          <a:off x="6921500" y="13309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54094</xdr:rowOff>
    </xdr:from>
    <xdr:ext cx="534377" cy="259045"/>
    <xdr:sp macro="" textlink="">
      <xdr:nvSpPr>
        <xdr:cNvPr id="419" name="テキスト ボックス 418"/>
        <xdr:cNvSpPr txBox="1"/>
      </xdr:nvSpPr>
      <xdr:spPr>
        <a:xfrm>
          <a:off x="6705111" y="13084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0" name="テキスト ボックス 419"/>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1" name="テキスト ボックス 420"/>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2" name="テキスト ボックス 421"/>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3" name="テキスト ボックス 422"/>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4" name="テキスト ボックス 423"/>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36037</xdr:rowOff>
    </xdr:from>
    <xdr:to>
      <xdr:col>55</xdr:col>
      <xdr:colOff>50800</xdr:colOff>
      <xdr:row>77</xdr:row>
      <xdr:rowOff>137637</xdr:rowOff>
    </xdr:to>
    <xdr:sp macro="" textlink="">
      <xdr:nvSpPr>
        <xdr:cNvPr id="425" name="楕円 424"/>
        <xdr:cNvSpPr/>
      </xdr:nvSpPr>
      <xdr:spPr>
        <a:xfrm>
          <a:off x="10426700" y="1323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58914</xdr:rowOff>
    </xdr:from>
    <xdr:ext cx="534377" cy="259045"/>
    <xdr:sp macro="" textlink="">
      <xdr:nvSpPr>
        <xdr:cNvPr id="426" name="商工費該当値テキスト"/>
        <xdr:cNvSpPr txBox="1"/>
      </xdr:nvSpPr>
      <xdr:spPr>
        <a:xfrm>
          <a:off x="10528300" y="1308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128505</xdr:rowOff>
    </xdr:from>
    <xdr:to>
      <xdr:col>50</xdr:col>
      <xdr:colOff>165100</xdr:colOff>
      <xdr:row>79</xdr:row>
      <xdr:rowOff>58655</xdr:rowOff>
    </xdr:to>
    <xdr:sp macro="" textlink="">
      <xdr:nvSpPr>
        <xdr:cNvPr id="427" name="楕円 426"/>
        <xdr:cNvSpPr/>
      </xdr:nvSpPr>
      <xdr:spPr>
        <a:xfrm>
          <a:off x="9588500" y="13501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49782</xdr:rowOff>
    </xdr:from>
    <xdr:ext cx="469744" cy="259045"/>
    <xdr:sp macro="" textlink="">
      <xdr:nvSpPr>
        <xdr:cNvPr id="428" name="テキスト ボックス 427"/>
        <xdr:cNvSpPr txBox="1"/>
      </xdr:nvSpPr>
      <xdr:spPr>
        <a:xfrm>
          <a:off x="9404428" y="13594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143554</xdr:rowOff>
    </xdr:from>
    <xdr:to>
      <xdr:col>46</xdr:col>
      <xdr:colOff>38100</xdr:colOff>
      <xdr:row>79</xdr:row>
      <xdr:rowOff>73704</xdr:rowOff>
    </xdr:to>
    <xdr:sp macro="" textlink="">
      <xdr:nvSpPr>
        <xdr:cNvPr id="429" name="楕円 428"/>
        <xdr:cNvSpPr/>
      </xdr:nvSpPr>
      <xdr:spPr>
        <a:xfrm>
          <a:off x="8699500" y="13516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64831</xdr:rowOff>
    </xdr:from>
    <xdr:ext cx="469744" cy="259045"/>
    <xdr:sp macro="" textlink="">
      <xdr:nvSpPr>
        <xdr:cNvPr id="430" name="テキスト ボックス 429"/>
        <xdr:cNvSpPr txBox="1"/>
      </xdr:nvSpPr>
      <xdr:spPr>
        <a:xfrm>
          <a:off x="8515428" y="1360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145459</xdr:rowOff>
    </xdr:from>
    <xdr:to>
      <xdr:col>41</xdr:col>
      <xdr:colOff>101600</xdr:colOff>
      <xdr:row>79</xdr:row>
      <xdr:rowOff>75609</xdr:rowOff>
    </xdr:to>
    <xdr:sp macro="" textlink="">
      <xdr:nvSpPr>
        <xdr:cNvPr id="431" name="楕円 430"/>
        <xdr:cNvSpPr/>
      </xdr:nvSpPr>
      <xdr:spPr>
        <a:xfrm>
          <a:off x="7810500" y="135185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66736</xdr:rowOff>
    </xdr:from>
    <xdr:ext cx="469744" cy="259045"/>
    <xdr:sp macro="" textlink="">
      <xdr:nvSpPr>
        <xdr:cNvPr id="432" name="テキスト ボックス 431"/>
        <xdr:cNvSpPr txBox="1"/>
      </xdr:nvSpPr>
      <xdr:spPr>
        <a:xfrm>
          <a:off x="7626428" y="13611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144698</xdr:rowOff>
    </xdr:from>
    <xdr:to>
      <xdr:col>36</xdr:col>
      <xdr:colOff>165100</xdr:colOff>
      <xdr:row>79</xdr:row>
      <xdr:rowOff>74848</xdr:rowOff>
    </xdr:to>
    <xdr:sp macro="" textlink="">
      <xdr:nvSpPr>
        <xdr:cNvPr id="433" name="楕円 432"/>
        <xdr:cNvSpPr/>
      </xdr:nvSpPr>
      <xdr:spPr>
        <a:xfrm>
          <a:off x="6921500" y="13517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65975</xdr:rowOff>
    </xdr:from>
    <xdr:ext cx="469744" cy="259045"/>
    <xdr:sp macro="" textlink="">
      <xdr:nvSpPr>
        <xdr:cNvPr id="434" name="テキスト ボックス 433"/>
        <xdr:cNvSpPr txBox="1"/>
      </xdr:nvSpPr>
      <xdr:spPr>
        <a:xfrm>
          <a:off x="6737428" y="13610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5" name="正方形/長方形 434"/>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6" name="正方形/長方形 435"/>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7" name="正方形/長方形 436"/>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8" name="正方形/長方形 437"/>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9" name="正方形/長方形 438"/>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0" name="正方形/長方形 439"/>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1" name="正方形/長方形 440"/>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2" name="正方形/長方形 441"/>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3" name="テキスト ボックス 442"/>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4" name="直線コネクタ 443"/>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5" name="直線コネクタ 444"/>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6" name="テキスト ボックス 445"/>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7" name="直線コネクタ 446"/>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8" name="テキスト ボックス 447"/>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9" name="直線コネクタ 448"/>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50" name="テキスト ボックス 449"/>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1" name="直線コネクタ 450"/>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52" name="テキスト ボックス 451"/>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3" name="直線コネクタ 452"/>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4" name="テキスト ボックス 453"/>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5" name="直線コネクタ 454"/>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6" name="テキスト ボックス 455"/>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51864</xdr:rowOff>
    </xdr:from>
    <xdr:to>
      <xdr:col>54</xdr:col>
      <xdr:colOff>189865</xdr:colOff>
      <xdr:row>98</xdr:row>
      <xdr:rowOff>110483</xdr:rowOff>
    </xdr:to>
    <xdr:cxnSp macro="">
      <xdr:nvCxnSpPr>
        <xdr:cNvPr id="460" name="直線コネクタ 459"/>
        <xdr:cNvCxnSpPr/>
      </xdr:nvCxnSpPr>
      <xdr:spPr>
        <a:xfrm flipV="1">
          <a:off x="10475595" y="15653814"/>
          <a:ext cx="1270" cy="12587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114310</xdr:rowOff>
    </xdr:from>
    <xdr:ext cx="534377" cy="259045"/>
    <xdr:sp macro="" textlink="">
      <xdr:nvSpPr>
        <xdr:cNvPr id="461" name="土木費最小値テキスト"/>
        <xdr:cNvSpPr txBox="1"/>
      </xdr:nvSpPr>
      <xdr:spPr>
        <a:xfrm>
          <a:off x="10528300" y="16916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110483</xdr:rowOff>
    </xdr:from>
    <xdr:to>
      <xdr:col>55</xdr:col>
      <xdr:colOff>88900</xdr:colOff>
      <xdr:row>98</xdr:row>
      <xdr:rowOff>110483</xdr:rowOff>
    </xdr:to>
    <xdr:cxnSp macro="">
      <xdr:nvCxnSpPr>
        <xdr:cNvPr id="462" name="直線コネクタ 461"/>
        <xdr:cNvCxnSpPr/>
      </xdr:nvCxnSpPr>
      <xdr:spPr>
        <a:xfrm>
          <a:off x="10388600" y="169125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169991</xdr:rowOff>
    </xdr:from>
    <xdr:ext cx="599010" cy="259045"/>
    <xdr:sp macro="" textlink="">
      <xdr:nvSpPr>
        <xdr:cNvPr id="463" name="土木費最大値テキスト"/>
        <xdr:cNvSpPr txBox="1"/>
      </xdr:nvSpPr>
      <xdr:spPr>
        <a:xfrm>
          <a:off x="10528300" y="154290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130,319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51864</xdr:rowOff>
    </xdr:from>
    <xdr:to>
      <xdr:col>55</xdr:col>
      <xdr:colOff>88900</xdr:colOff>
      <xdr:row>91</xdr:row>
      <xdr:rowOff>51864</xdr:rowOff>
    </xdr:to>
    <xdr:cxnSp macro="">
      <xdr:nvCxnSpPr>
        <xdr:cNvPr id="464" name="直線コネクタ 463"/>
        <xdr:cNvCxnSpPr/>
      </xdr:nvCxnSpPr>
      <xdr:spPr>
        <a:xfrm>
          <a:off x="10388600" y="15653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129739</xdr:rowOff>
    </xdr:from>
    <xdr:to>
      <xdr:col>55</xdr:col>
      <xdr:colOff>0</xdr:colOff>
      <xdr:row>96</xdr:row>
      <xdr:rowOff>154863</xdr:rowOff>
    </xdr:to>
    <xdr:cxnSp macro="">
      <xdr:nvCxnSpPr>
        <xdr:cNvPr id="465" name="直線コネクタ 464"/>
        <xdr:cNvCxnSpPr/>
      </xdr:nvCxnSpPr>
      <xdr:spPr>
        <a:xfrm flipV="1">
          <a:off x="9639300" y="16588939"/>
          <a:ext cx="838200" cy="25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106222</xdr:rowOff>
    </xdr:from>
    <xdr:ext cx="534377" cy="259045"/>
    <xdr:sp macro="" textlink="">
      <xdr:nvSpPr>
        <xdr:cNvPr id="466" name="土木費平均値テキスト"/>
        <xdr:cNvSpPr txBox="1"/>
      </xdr:nvSpPr>
      <xdr:spPr>
        <a:xfrm>
          <a:off x="10528300" y="165654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127795</xdr:rowOff>
    </xdr:from>
    <xdr:to>
      <xdr:col>55</xdr:col>
      <xdr:colOff>50800</xdr:colOff>
      <xdr:row>97</xdr:row>
      <xdr:rowOff>57945</xdr:rowOff>
    </xdr:to>
    <xdr:sp macro="" textlink="">
      <xdr:nvSpPr>
        <xdr:cNvPr id="467" name="フローチャート: 判断 466"/>
        <xdr:cNvSpPr/>
      </xdr:nvSpPr>
      <xdr:spPr>
        <a:xfrm>
          <a:off x="10426700" y="16586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117570</xdr:rowOff>
    </xdr:from>
    <xdr:to>
      <xdr:col>50</xdr:col>
      <xdr:colOff>114300</xdr:colOff>
      <xdr:row>96</xdr:row>
      <xdr:rowOff>154863</xdr:rowOff>
    </xdr:to>
    <xdr:cxnSp macro="">
      <xdr:nvCxnSpPr>
        <xdr:cNvPr id="468" name="直線コネクタ 467"/>
        <xdr:cNvCxnSpPr/>
      </xdr:nvCxnSpPr>
      <xdr:spPr>
        <a:xfrm>
          <a:off x="8750300" y="16576770"/>
          <a:ext cx="889000" cy="37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95</xdr:row>
      <xdr:rowOff>83676</xdr:rowOff>
    </xdr:from>
    <xdr:to>
      <xdr:col>50</xdr:col>
      <xdr:colOff>165100</xdr:colOff>
      <xdr:row>96</xdr:row>
      <xdr:rowOff>13826</xdr:rowOff>
    </xdr:to>
    <xdr:sp macro="" textlink="">
      <xdr:nvSpPr>
        <xdr:cNvPr id="469" name="フローチャート: 判断 468"/>
        <xdr:cNvSpPr/>
      </xdr:nvSpPr>
      <xdr:spPr>
        <a:xfrm>
          <a:off x="9588500" y="16371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94</xdr:row>
      <xdr:rowOff>30353</xdr:rowOff>
    </xdr:from>
    <xdr:ext cx="534377" cy="259045"/>
    <xdr:sp macro="" textlink="">
      <xdr:nvSpPr>
        <xdr:cNvPr id="470" name="テキスト ボックス 469"/>
        <xdr:cNvSpPr txBox="1"/>
      </xdr:nvSpPr>
      <xdr:spPr>
        <a:xfrm>
          <a:off x="9372111" y="16146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94</xdr:row>
      <xdr:rowOff>169418</xdr:rowOff>
    </xdr:from>
    <xdr:to>
      <xdr:col>45</xdr:col>
      <xdr:colOff>177800</xdr:colOff>
      <xdr:row>96</xdr:row>
      <xdr:rowOff>117570</xdr:rowOff>
    </xdr:to>
    <xdr:cxnSp macro="">
      <xdr:nvCxnSpPr>
        <xdr:cNvPr id="471" name="直線コネクタ 470"/>
        <xdr:cNvCxnSpPr/>
      </xdr:nvCxnSpPr>
      <xdr:spPr>
        <a:xfrm>
          <a:off x="7861300" y="16285718"/>
          <a:ext cx="889000" cy="2910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125682</xdr:rowOff>
    </xdr:from>
    <xdr:to>
      <xdr:col>46</xdr:col>
      <xdr:colOff>38100</xdr:colOff>
      <xdr:row>96</xdr:row>
      <xdr:rowOff>55832</xdr:rowOff>
    </xdr:to>
    <xdr:sp macro="" textlink="">
      <xdr:nvSpPr>
        <xdr:cNvPr id="472" name="フローチャート: 判断 471"/>
        <xdr:cNvSpPr/>
      </xdr:nvSpPr>
      <xdr:spPr>
        <a:xfrm>
          <a:off x="8699500" y="16413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72359</xdr:rowOff>
    </xdr:from>
    <xdr:ext cx="534377" cy="259045"/>
    <xdr:sp macro="" textlink="">
      <xdr:nvSpPr>
        <xdr:cNvPr id="473" name="テキスト ボックス 472"/>
        <xdr:cNvSpPr txBox="1"/>
      </xdr:nvSpPr>
      <xdr:spPr>
        <a:xfrm>
          <a:off x="8483111" y="161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94</xdr:row>
      <xdr:rowOff>169418</xdr:rowOff>
    </xdr:from>
    <xdr:to>
      <xdr:col>41</xdr:col>
      <xdr:colOff>50800</xdr:colOff>
      <xdr:row>96</xdr:row>
      <xdr:rowOff>126464</xdr:rowOff>
    </xdr:to>
    <xdr:cxnSp macro="">
      <xdr:nvCxnSpPr>
        <xdr:cNvPr id="474" name="直線コネクタ 473"/>
        <xdr:cNvCxnSpPr/>
      </xdr:nvCxnSpPr>
      <xdr:spPr>
        <a:xfrm flipV="1">
          <a:off x="6972300" y="16285718"/>
          <a:ext cx="889000" cy="2999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95</xdr:row>
      <xdr:rowOff>121427</xdr:rowOff>
    </xdr:from>
    <xdr:to>
      <xdr:col>41</xdr:col>
      <xdr:colOff>101600</xdr:colOff>
      <xdr:row>96</xdr:row>
      <xdr:rowOff>51577</xdr:rowOff>
    </xdr:to>
    <xdr:sp macro="" textlink="">
      <xdr:nvSpPr>
        <xdr:cNvPr id="475" name="フローチャート: 判断 474"/>
        <xdr:cNvSpPr/>
      </xdr:nvSpPr>
      <xdr:spPr>
        <a:xfrm>
          <a:off x="7810500" y="164091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42704</xdr:rowOff>
    </xdr:from>
    <xdr:ext cx="534377" cy="259045"/>
    <xdr:sp macro="" textlink="">
      <xdr:nvSpPr>
        <xdr:cNvPr id="476" name="テキスト ボックス 475"/>
        <xdr:cNvSpPr txBox="1"/>
      </xdr:nvSpPr>
      <xdr:spPr>
        <a:xfrm>
          <a:off x="7594111" y="16501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136438</xdr:rowOff>
    </xdr:from>
    <xdr:to>
      <xdr:col>36</xdr:col>
      <xdr:colOff>165100</xdr:colOff>
      <xdr:row>96</xdr:row>
      <xdr:rowOff>66588</xdr:rowOff>
    </xdr:to>
    <xdr:sp macro="" textlink="">
      <xdr:nvSpPr>
        <xdr:cNvPr id="477" name="フローチャート: 判断 476"/>
        <xdr:cNvSpPr/>
      </xdr:nvSpPr>
      <xdr:spPr>
        <a:xfrm>
          <a:off x="6921500" y="16424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83115</xdr:rowOff>
    </xdr:from>
    <xdr:ext cx="534377" cy="259045"/>
    <xdr:sp macro="" textlink="">
      <xdr:nvSpPr>
        <xdr:cNvPr id="478" name="テキスト ボックス 477"/>
        <xdr:cNvSpPr txBox="1"/>
      </xdr:nvSpPr>
      <xdr:spPr>
        <a:xfrm>
          <a:off x="6705111" y="16199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78939</xdr:rowOff>
    </xdr:from>
    <xdr:to>
      <xdr:col>55</xdr:col>
      <xdr:colOff>50800</xdr:colOff>
      <xdr:row>97</xdr:row>
      <xdr:rowOff>9089</xdr:rowOff>
    </xdr:to>
    <xdr:sp macro="" textlink="">
      <xdr:nvSpPr>
        <xdr:cNvPr id="484" name="楕円 483"/>
        <xdr:cNvSpPr/>
      </xdr:nvSpPr>
      <xdr:spPr>
        <a:xfrm>
          <a:off x="10426700" y="16538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101816</xdr:rowOff>
    </xdr:from>
    <xdr:ext cx="534377" cy="259045"/>
    <xdr:sp macro="" textlink="">
      <xdr:nvSpPr>
        <xdr:cNvPr id="485" name="土木費該当値テキスト"/>
        <xdr:cNvSpPr txBox="1"/>
      </xdr:nvSpPr>
      <xdr:spPr>
        <a:xfrm>
          <a:off x="10528300" y="163895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104063</xdr:rowOff>
    </xdr:from>
    <xdr:to>
      <xdr:col>50</xdr:col>
      <xdr:colOff>165100</xdr:colOff>
      <xdr:row>97</xdr:row>
      <xdr:rowOff>34213</xdr:rowOff>
    </xdr:to>
    <xdr:sp macro="" textlink="">
      <xdr:nvSpPr>
        <xdr:cNvPr id="486" name="楕円 485"/>
        <xdr:cNvSpPr/>
      </xdr:nvSpPr>
      <xdr:spPr>
        <a:xfrm>
          <a:off x="9588500" y="165632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25340</xdr:rowOff>
    </xdr:from>
    <xdr:ext cx="534377" cy="259045"/>
    <xdr:sp macro="" textlink="">
      <xdr:nvSpPr>
        <xdr:cNvPr id="487" name="テキスト ボックス 486"/>
        <xdr:cNvSpPr txBox="1"/>
      </xdr:nvSpPr>
      <xdr:spPr>
        <a:xfrm>
          <a:off x="9372111" y="166559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66770</xdr:rowOff>
    </xdr:from>
    <xdr:to>
      <xdr:col>46</xdr:col>
      <xdr:colOff>38100</xdr:colOff>
      <xdr:row>96</xdr:row>
      <xdr:rowOff>168370</xdr:rowOff>
    </xdr:to>
    <xdr:sp macro="" textlink="">
      <xdr:nvSpPr>
        <xdr:cNvPr id="488" name="楕円 487"/>
        <xdr:cNvSpPr/>
      </xdr:nvSpPr>
      <xdr:spPr>
        <a:xfrm>
          <a:off x="8699500" y="16525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159497</xdr:rowOff>
    </xdr:from>
    <xdr:ext cx="534377" cy="259045"/>
    <xdr:sp macro="" textlink="">
      <xdr:nvSpPr>
        <xdr:cNvPr id="489" name="テキスト ボックス 488"/>
        <xdr:cNvSpPr txBox="1"/>
      </xdr:nvSpPr>
      <xdr:spPr>
        <a:xfrm>
          <a:off x="8483111" y="16618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94</xdr:row>
      <xdr:rowOff>118618</xdr:rowOff>
    </xdr:from>
    <xdr:to>
      <xdr:col>41</xdr:col>
      <xdr:colOff>101600</xdr:colOff>
      <xdr:row>95</xdr:row>
      <xdr:rowOff>48768</xdr:rowOff>
    </xdr:to>
    <xdr:sp macro="" textlink="">
      <xdr:nvSpPr>
        <xdr:cNvPr id="490" name="楕円 489"/>
        <xdr:cNvSpPr/>
      </xdr:nvSpPr>
      <xdr:spPr>
        <a:xfrm>
          <a:off x="7810500" y="16234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93</xdr:row>
      <xdr:rowOff>65295</xdr:rowOff>
    </xdr:from>
    <xdr:ext cx="534377" cy="259045"/>
    <xdr:sp macro="" textlink="">
      <xdr:nvSpPr>
        <xdr:cNvPr id="491" name="テキスト ボックス 490"/>
        <xdr:cNvSpPr txBox="1"/>
      </xdr:nvSpPr>
      <xdr:spPr>
        <a:xfrm>
          <a:off x="7594111" y="16010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75664</xdr:rowOff>
    </xdr:from>
    <xdr:to>
      <xdr:col>36</xdr:col>
      <xdr:colOff>165100</xdr:colOff>
      <xdr:row>97</xdr:row>
      <xdr:rowOff>5814</xdr:rowOff>
    </xdr:to>
    <xdr:sp macro="" textlink="">
      <xdr:nvSpPr>
        <xdr:cNvPr id="492" name="楕円 491"/>
        <xdr:cNvSpPr/>
      </xdr:nvSpPr>
      <xdr:spPr>
        <a:xfrm>
          <a:off x="6921500" y="1653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168391</xdr:rowOff>
    </xdr:from>
    <xdr:ext cx="534377" cy="259045"/>
    <xdr:sp macro="" textlink="">
      <xdr:nvSpPr>
        <xdr:cNvPr id="493" name="テキスト ボックス 492"/>
        <xdr:cNvSpPr txBox="1"/>
      </xdr:nvSpPr>
      <xdr:spPr>
        <a:xfrm>
          <a:off x="6705111" y="16627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44,716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163036</xdr:rowOff>
    </xdr:from>
    <xdr:to>
      <xdr:col>85</xdr:col>
      <xdr:colOff>126364</xdr:colOff>
      <xdr:row>38</xdr:row>
      <xdr:rowOff>27191</xdr:rowOff>
    </xdr:to>
    <xdr:cxnSp macro="">
      <xdr:nvCxnSpPr>
        <xdr:cNvPr id="517" name="直線コネクタ 516"/>
        <xdr:cNvCxnSpPr/>
      </xdr:nvCxnSpPr>
      <xdr:spPr>
        <a:xfrm flipV="1">
          <a:off x="16317595" y="5306536"/>
          <a:ext cx="1269" cy="12357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31018</xdr:rowOff>
    </xdr:from>
    <xdr:ext cx="469744" cy="259045"/>
    <xdr:sp macro="" textlink="">
      <xdr:nvSpPr>
        <xdr:cNvPr id="518" name="消防費最小値テキスト"/>
        <xdr:cNvSpPr txBox="1"/>
      </xdr:nvSpPr>
      <xdr:spPr>
        <a:xfrm>
          <a:off x="16370300" y="65461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27191</xdr:rowOff>
    </xdr:from>
    <xdr:to>
      <xdr:col>86</xdr:col>
      <xdr:colOff>25400</xdr:colOff>
      <xdr:row>38</xdr:row>
      <xdr:rowOff>27191</xdr:rowOff>
    </xdr:to>
    <xdr:cxnSp macro="">
      <xdr:nvCxnSpPr>
        <xdr:cNvPr id="519" name="直線コネクタ 518"/>
        <xdr:cNvCxnSpPr/>
      </xdr:nvCxnSpPr>
      <xdr:spPr>
        <a:xfrm>
          <a:off x="16230600" y="654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109713</xdr:rowOff>
    </xdr:from>
    <xdr:ext cx="534377" cy="259045"/>
    <xdr:sp macro="" textlink="">
      <xdr:nvSpPr>
        <xdr:cNvPr id="520" name="消防費最大値テキスト"/>
        <xdr:cNvSpPr txBox="1"/>
      </xdr:nvSpPr>
      <xdr:spPr>
        <a:xfrm>
          <a:off x="16370300" y="5081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74,775</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163036</xdr:rowOff>
    </xdr:from>
    <xdr:to>
      <xdr:col>86</xdr:col>
      <xdr:colOff>25400</xdr:colOff>
      <xdr:row>30</xdr:row>
      <xdr:rowOff>163036</xdr:rowOff>
    </xdr:to>
    <xdr:cxnSp macro="">
      <xdr:nvCxnSpPr>
        <xdr:cNvPr id="521" name="直線コネクタ 520"/>
        <xdr:cNvCxnSpPr/>
      </xdr:nvCxnSpPr>
      <xdr:spPr>
        <a:xfrm>
          <a:off x="16230600" y="5306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103753</xdr:rowOff>
    </xdr:from>
    <xdr:to>
      <xdr:col>85</xdr:col>
      <xdr:colOff>127000</xdr:colOff>
      <xdr:row>37</xdr:row>
      <xdr:rowOff>113830</xdr:rowOff>
    </xdr:to>
    <xdr:cxnSp macro="">
      <xdr:nvCxnSpPr>
        <xdr:cNvPr id="522" name="直線コネクタ 521"/>
        <xdr:cNvCxnSpPr/>
      </xdr:nvCxnSpPr>
      <xdr:spPr>
        <a:xfrm flipV="1">
          <a:off x="15481300" y="6447403"/>
          <a:ext cx="838200" cy="100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19175</xdr:rowOff>
    </xdr:from>
    <xdr:ext cx="534377" cy="259045"/>
    <xdr:sp macro="" textlink="">
      <xdr:nvSpPr>
        <xdr:cNvPr id="523" name="消防費平均値テキスト"/>
        <xdr:cNvSpPr txBox="1"/>
      </xdr:nvSpPr>
      <xdr:spPr>
        <a:xfrm>
          <a:off x="16370300" y="61913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17,861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167748</xdr:rowOff>
    </xdr:from>
    <xdr:to>
      <xdr:col>85</xdr:col>
      <xdr:colOff>177800</xdr:colOff>
      <xdr:row>37</xdr:row>
      <xdr:rowOff>97898</xdr:rowOff>
    </xdr:to>
    <xdr:sp macro="" textlink="">
      <xdr:nvSpPr>
        <xdr:cNvPr id="524" name="フローチャート: 判断 523"/>
        <xdr:cNvSpPr/>
      </xdr:nvSpPr>
      <xdr:spPr>
        <a:xfrm>
          <a:off x="16268700" y="6339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113830</xdr:rowOff>
    </xdr:from>
    <xdr:to>
      <xdr:col>81</xdr:col>
      <xdr:colOff>50800</xdr:colOff>
      <xdr:row>37</xdr:row>
      <xdr:rowOff>118040</xdr:rowOff>
    </xdr:to>
    <xdr:cxnSp macro="">
      <xdr:nvCxnSpPr>
        <xdr:cNvPr id="525" name="直線コネクタ 524"/>
        <xdr:cNvCxnSpPr/>
      </xdr:nvCxnSpPr>
      <xdr:spPr>
        <a:xfrm flipV="1">
          <a:off x="14592300" y="6457480"/>
          <a:ext cx="889000" cy="4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31864</xdr:rowOff>
    </xdr:from>
    <xdr:to>
      <xdr:col>81</xdr:col>
      <xdr:colOff>101600</xdr:colOff>
      <xdr:row>36</xdr:row>
      <xdr:rowOff>133464</xdr:rowOff>
    </xdr:to>
    <xdr:sp macro="" textlink="">
      <xdr:nvSpPr>
        <xdr:cNvPr id="526" name="フローチャート: 判断 525"/>
        <xdr:cNvSpPr/>
      </xdr:nvSpPr>
      <xdr:spPr>
        <a:xfrm>
          <a:off x="15430500" y="6204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149991</xdr:rowOff>
    </xdr:from>
    <xdr:ext cx="534377" cy="259045"/>
    <xdr:sp macro="" textlink="">
      <xdr:nvSpPr>
        <xdr:cNvPr id="527" name="テキスト ボックス 526"/>
        <xdr:cNvSpPr txBox="1"/>
      </xdr:nvSpPr>
      <xdr:spPr>
        <a:xfrm>
          <a:off x="15214111" y="59792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111239</xdr:rowOff>
    </xdr:from>
    <xdr:to>
      <xdr:col>76</xdr:col>
      <xdr:colOff>114300</xdr:colOff>
      <xdr:row>37</xdr:row>
      <xdr:rowOff>118040</xdr:rowOff>
    </xdr:to>
    <xdr:cxnSp macro="">
      <xdr:nvCxnSpPr>
        <xdr:cNvPr id="528" name="直線コネクタ 527"/>
        <xdr:cNvCxnSpPr/>
      </xdr:nvCxnSpPr>
      <xdr:spPr>
        <a:xfrm>
          <a:off x="13703300" y="6454889"/>
          <a:ext cx="889000" cy="6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37865</xdr:rowOff>
    </xdr:from>
    <xdr:to>
      <xdr:col>76</xdr:col>
      <xdr:colOff>165100</xdr:colOff>
      <xdr:row>36</xdr:row>
      <xdr:rowOff>139465</xdr:rowOff>
    </xdr:to>
    <xdr:sp macro="" textlink="">
      <xdr:nvSpPr>
        <xdr:cNvPr id="529" name="フローチャート: 判断 528"/>
        <xdr:cNvSpPr/>
      </xdr:nvSpPr>
      <xdr:spPr>
        <a:xfrm>
          <a:off x="14541500" y="6210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155992</xdr:rowOff>
    </xdr:from>
    <xdr:ext cx="534377" cy="259045"/>
    <xdr:sp macro="" textlink="">
      <xdr:nvSpPr>
        <xdr:cNvPr id="530" name="テキスト ボックス 529"/>
        <xdr:cNvSpPr txBox="1"/>
      </xdr:nvSpPr>
      <xdr:spPr>
        <a:xfrm>
          <a:off x="14325111" y="5985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24,679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111239</xdr:rowOff>
    </xdr:from>
    <xdr:to>
      <xdr:col>71</xdr:col>
      <xdr:colOff>177800</xdr:colOff>
      <xdr:row>37</xdr:row>
      <xdr:rowOff>116173</xdr:rowOff>
    </xdr:to>
    <xdr:cxnSp macro="">
      <xdr:nvCxnSpPr>
        <xdr:cNvPr id="531" name="直線コネクタ 530"/>
        <xdr:cNvCxnSpPr/>
      </xdr:nvCxnSpPr>
      <xdr:spPr>
        <a:xfrm flipV="1">
          <a:off x="12814300" y="6454889"/>
          <a:ext cx="889000" cy="4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56324</xdr:rowOff>
    </xdr:from>
    <xdr:to>
      <xdr:col>72</xdr:col>
      <xdr:colOff>38100</xdr:colOff>
      <xdr:row>36</xdr:row>
      <xdr:rowOff>157924</xdr:rowOff>
    </xdr:to>
    <xdr:sp macro="" textlink="">
      <xdr:nvSpPr>
        <xdr:cNvPr id="532" name="フローチャート: 判断 531"/>
        <xdr:cNvSpPr/>
      </xdr:nvSpPr>
      <xdr:spPr>
        <a:xfrm>
          <a:off x="13652500" y="622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3001</xdr:rowOff>
    </xdr:from>
    <xdr:ext cx="534377" cy="259045"/>
    <xdr:sp macro="" textlink="">
      <xdr:nvSpPr>
        <xdr:cNvPr id="533" name="テキスト ボックス 532"/>
        <xdr:cNvSpPr txBox="1"/>
      </xdr:nvSpPr>
      <xdr:spPr>
        <a:xfrm>
          <a:off x="13436111" y="600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83871</xdr:rowOff>
    </xdr:from>
    <xdr:to>
      <xdr:col>67</xdr:col>
      <xdr:colOff>101600</xdr:colOff>
      <xdr:row>37</xdr:row>
      <xdr:rowOff>14021</xdr:rowOff>
    </xdr:to>
    <xdr:sp macro="" textlink="">
      <xdr:nvSpPr>
        <xdr:cNvPr id="534" name="フローチャート: 判断 533"/>
        <xdr:cNvSpPr/>
      </xdr:nvSpPr>
      <xdr:spPr>
        <a:xfrm>
          <a:off x="12763500" y="6256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30548</xdr:rowOff>
    </xdr:from>
    <xdr:ext cx="534377" cy="259045"/>
    <xdr:sp macro="" textlink="">
      <xdr:nvSpPr>
        <xdr:cNvPr id="535" name="テキスト ボックス 534"/>
        <xdr:cNvSpPr txBox="1"/>
      </xdr:nvSpPr>
      <xdr:spPr>
        <a:xfrm>
          <a:off x="12547111" y="60312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52953</xdr:rowOff>
    </xdr:from>
    <xdr:to>
      <xdr:col>85</xdr:col>
      <xdr:colOff>177800</xdr:colOff>
      <xdr:row>37</xdr:row>
      <xdr:rowOff>154553</xdr:rowOff>
    </xdr:to>
    <xdr:sp macro="" textlink="">
      <xdr:nvSpPr>
        <xdr:cNvPr id="541" name="楕円 540"/>
        <xdr:cNvSpPr/>
      </xdr:nvSpPr>
      <xdr:spPr>
        <a:xfrm>
          <a:off x="16268700" y="6396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146175</xdr:rowOff>
    </xdr:from>
    <xdr:ext cx="534377" cy="259045"/>
    <xdr:sp macro="" textlink="">
      <xdr:nvSpPr>
        <xdr:cNvPr id="542" name="消防費該当値テキスト"/>
        <xdr:cNvSpPr txBox="1"/>
      </xdr:nvSpPr>
      <xdr:spPr>
        <a:xfrm>
          <a:off x="16370300" y="6318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63030</xdr:rowOff>
    </xdr:from>
    <xdr:to>
      <xdr:col>81</xdr:col>
      <xdr:colOff>101600</xdr:colOff>
      <xdr:row>37</xdr:row>
      <xdr:rowOff>164630</xdr:rowOff>
    </xdr:to>
    <xdr:sp macro="" textlink="">
      <xdr:nvSpPr>
        <xdr:cNvPr id="543" name="楕円 542"/>
        <xdr:cNvSpPr/>
      </xdr:nvSpPr>
      <xdr:spPr>
        <a:xfrm>
          <a:off x="15430500" y="6406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155757</xdr:rowOff>
    </xdr:from>
    <xdr:ext cx="534377" cy="259045"/>
    <xdr:sp macro="" textlink="">
      <xdr:nvSpPr>
        <xdr:cNvPr id="544" name="テキスト ボックス 543"/>
        <xdr:cNvSpPr txBox="1"/>
      </xdr:nvSpPr>
      <xdr:spPr>
        <a:xfrm>
          <a:off x="15214111" y="64994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67240</xdr:rowOff>
    </xdr:from>
    <xdr:to>
      <xdr:col>76</xdr:col>
      <xdr:colOff>165100</xdr:colOff>
      <xdr:row>37</xdr:row>
      <xdr:rowOff>168840</xdr:rowOff>
    </xdr:to>
    <xdr:sp macro="" textlink="">
      <xdr:nvSpPr>
        <xdr:cNvPr id="545" name="楕円 544"/>
        <xdr:cNvSpPr/>
      </xdr:nvSpPr>
      <xdr:spPr>
        <a:xfrm>
          <a:off x="14541500" y="6410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159967</xdr:rowOff>
    </xdr:from>
    <xdr:ext cx="534377" cy="259045"/>
    <xdr:sp macro="" textlink="">
      <xdr:nvSpPr>
        <xdr:cNvPr id="546" name="テキスト ボックス 545"/>
        <xdr:cNvSpPr txBox="1"/>
      </xdr:nvSpPr>
      <xdr:spPr>
        <a:xfrm>
          <a:off x="14325111" y="6503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60439</xdr:rowOff>
    </xdr:from>
    <xdr:to>
      <xdr:col>72</xdr:col>
      <xdr:colOff>38100</xdr:colOff>
      <xdr:row>37</xdr:row>
      <xdr:rowOff>162040</xdr:rowOff>
    </xdr:to>
    <xdr:sp macro="" textlink="">
      <xdr:nvSpPr>
        <xdr:cNvPr id="547" name="楕円 546"/>
        <xdr:cNvSpPr/>
      </xdr:nvSpPr>
      <xdr:spPr>
        <a:xfrm>
          <a:off x="13652500" y="640408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153166</xdr:rowOff>
    </xdr:from>
    <xdr:ext cx="534377" cy="259045"/>
    <xdr:sp macro="" textlink="">
      <xdr:nvSpPr>
        <xdr:cNvPr id="548" name="テキスト ボックス 547"/>
        <xdr:cNvSpPr txBox="1"/>
      </xdr:nvSpPr>
      <xdr:spPr>
        <a:xfrm>
          <a:off x="13436111" y="649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65373</xdr:rowOff>
    </xdr:from>
    <xdr:to>
      <xdr:col>67</xdr:col>
      <xdr:colOff>101600</xdr:colOff>
      <xdr:row>37</xdr:row>
      <xdr:rowOff>166973</xdr:rowOff>
    </xdr:to>
    <xdr:sp macro="" textlink="">
      <xdr:nvSpPr>
        <xdr:cNvPr id="549" name="楕円 548"/>
        <xdr:cNvSpPr/>
      </xdr:nvSpPr>
      <xdr:spPr>
        <a:xfrm>
          <a:off x="12763500" y="64090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158101</xdr:rowOff>
    </xdr:from>
    <xdr:ext cx="534377" cy="259045"/>
    <xdr:sp macro="" textlink="">
      <xdr:nvSpPr>
        <xdr:cNvPr id="550" name="テキスト ボックス 549"/>
        <xdr:cNvSpPr txBox="1"/>
      </xdr:nvSpPr>
      <xdr:spPr>
        <a:xfrm>
          <a:off x="12547111" y="6501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1" name="テキスト ボックス 560"/>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139700</xdr:rowOff>
    </xdr:from>
    <xdr:to>
      <xdr:col>89</xdr:col>
      <xdr:colOff>177800</xdr:colOff>
      <xdr:row>59</xdr:row>
      <xdr:rowOff>139700</xdr:rowOff>
    </xdr:to>
    <xdr:cxnSp macro="">
      <xdr:nvCxnSpPr>
        <xdr:cNvPr id="562" name="直線コネクタ 561"/>
        <xdr:cNvCxnSpPr/>
      </xdr:nvCxnSpPr>
      <xdr:spPr>
        <a:xfrm>
          <a:off x="12446000" y="10255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168927</xdr:rowOff>
    </xdr:from>
    <xdr:ext cx="531299" cy="259045"/>
    <xdr:sp macro="" textlink="">
      <xdr:nvSpPr>
        <xdr:cNvPr id="563" name="テキスト ボックス 562"/>
        <xdr:cNvSpPr txBox="1"/>
      </xdr:nvSpPr>
      <xdr:spPr>
        <a:xfrm>
          <a:off x="11914701" y="10113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25400</xdr:rowOff>
    </xdr:from>
    <xdr:to>
      <xdr:col>89</xdr:col>
      <xdr:colOff>177800</xdr:colOff>
      <xdr:row>58</xdr:row>
      <xdr:rowOff>25400</xdr:rowOff>
    </xdr:to>
    <xdr:cxnSp macro="">
      <xdr:nvCxnSpPr>
        <xdr:cNvPr id="564" name="直線コネクタ 563"/>
        <xdr:cNvCxnSpPr/>
      </xdr:nvCxnSpPr>
      <xdr:spPr>
        <a:xfrm>
          <a:off x="12446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54627</xdr:rowOff>
    </xdr:from>
    <xdr:ext cx="531299" cy="259045"/>
    <xdr:sp macro="" textlink="">
      <xdr:nvSpPr>
        <xdr:cNvPr id="565" name="テキスト ボックス 564"/>
        <xdr:cNvSpPr txBox="1"/>
      </xdr:nvSpPr>
      <xdr:spPr>
        <a:xfrm>
          <a:off x="11914701" y="9827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82550</xdr:rowOff>
    </xdr:from>
    <xdr:to>
      <xdr:col>89</xdr:col>
      <xdr:colOff>177800</xdr:colOff>
      <xdr:row>56</xdr:row>
      <xdr:rowOff>82550</xdr:rowOff>
    </xdr:to>
    <xdr:cxnSp macro="">
      <xdr:nvCxnSpPr>
        <xdr:cNvPr id="566" name="直線コネクタ 565"/>
        <xdr:cNvCxnSpPr/>
      </xdr:nvCxnSpPr>
      <xdr:spPr>
        <a:xfrm>
          <a:off x="12446000" y="9683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111777</xdr:rowOff>
    </xdr:from>
    <xdr:ext cx="531299" cy="259045"/>
    <xdr:sp macro="" textlink="">
      <xdr:nvSpPr>
        <xdr:cNvPr id="567" name="テキスト ボックス 566"/>
        <xdr:cNvSpPr txBox="1"/>
      </xdr:nvSpPr>
      <xdr:spPr>
        <a:xfrm>
          <a:off x="11914701" y="9541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8" name="直線コネクタ 567"/>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9" name="テキスト ボックス 568"/>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25400</xdr:rowOff>
    </xdr:from>
    <xdr:to>
      <xdr:col>89</xdr:col>
      <xdr:colOff>177800</xdr:colOff>
      <xdr:row>53</xdr:row>
      <xdr:rowOff>25400</xdr:rowOff>
    </xdr:to>
    <xdr:cxnSp macro="">
      <xdr:nvCxnSpPr>
        <xdr:cNvPr id="570" name="直線コネクタ 569"/>
        <xdr:cNvCxnSpPr/>
      </xdr:nvCxnSpPr>
      <xdr:spPr>
        <a:xfrm>
          <a:off x="12446000" y="9112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52</xdr:row>
      <xdr:rowOff>54627</xdr:rowOff>
    </xdr:from>
    <xdr:ext cx="595419" cy="259045"/>
    <xdr:sp macro="" textlink="">
      <xdr:nvSpPr>
        <xdr:cNvPr id="571" name="テキスト ボックス 570"/>
        <xdr:cNvSpPr txBox="1"/>
      </xdr:nvSpPr>
      <xdr:spPr>
        <a:xfrm>
          <a:off x="11850581" y="8970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82550</xdr:rowOff>
    </xdr:from>
    <xdr:to>
      <xdr:col>89</xdr:col>
      <xdr:colOff>177800</xdr:colOff>
      <xdr:row>51</xdr:row>
      <xdr:rowOff>82550</xdr:rowOff>
    </xdr:to>
    <xdr:cxnSp macro="">
      <xdr:nvCxnSpPr>
        <xdr:cNvPr id="572" name="直線コネクタ 571"/>
        <xdr:cNvCxnSpPr/>
      </xdr:nvCxnSpPr>
      <xdr:spPr>
        <a:xfrm>
          <a:off x="12446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50</xdr:row>
      <xdr:rowOff>111777</xdr:rowOff>
    </xdr:from>
    <xdr:ext cx="595419" cy="259045"/>
    <xdr:sp macro="" textlink="">
      <xdr:nvSpPr>
        <xdr:cNvPr id="573" name="テキスト ボックス 572"/>
        <xdr:cNvSpPr txBox="1"/>
      </xdr:nvSpPr>
      <xdr:spPr>
        <a:xfrm>
          <a:off x="11850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49</xdr:row>
      <xdr:rowOff>139700</xdr:rowOff>
    </xdr:from>
    <xdr:to>
      <xdr:col>89</xdr:col>
      <xdr:colOff>177800</xdr:colOff>
      <xdr:row>49</xdr:row>
      <xdr:rowOff>139700</xdr:rowOff>
    </xdr:to>
    <xdr:cxnSp macro="">
      <xdr:nvCxnSpPr>
        <xdr:cNvPr id="574" name="直線コネクタ 573"/>
        <xdr:cNvCxnSpPr/>
      </xdr:nvCxnSpPr>
      <xdr:spPr>
        <a:xfrm>
          <a:off x="12446000" y="8540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48</xdr:row>
      <xdr:rowOff>168927</xdr:rowOff>
    </xdr:from>
    <xdr:ext cx="595419" cy="259045"/>
    <xdr:sp macro="" textlink="">
      <xdr:nvSpPr>
        <xdr:cNvPr id="575" name="テキスト ボックス 574"/>
        <xdr:cNvSpPr txBox="1"/>
      </xdr:nvSpPr>
      <xdr:spPr>
        <a:xfrm>
          <a:off x="11850581" y="8398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6" name="直線コネクタ 57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7" name="テキスト ボックス 576"/>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8"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135100</xdr:rowOff>
    </xdr:from>
    <xdr:to>
      <xdr:col>85</xdr:col>
      <xdr:colOff>126364</xdr:colOff>
      <xdr:row>58</xdr:row>
      <xdr:rowOff>165718</xdr:rowOff>
    </xdr:to>
    <xdr:cxnSp macro="">
      <xdr:nvCxnSpPr>
        <xdr:cNvPr id="579" name="直線コネクタ 578"/>
        <xdr:cNvCxnSpPr/>
      </xdr:nvCxnSpPr>
      <xdr:spPr>
        <a:xfrm flipV="1">
          <a:off x="16317595" y="8707600"/>
          <a:ext cx="1269" cy="14022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169545</xdr:rowOff>
    </xdr:from>
    <xdr:ext cx="534377" cy="259045"/>
    <xdr:sp macro="" textlink="">
      <xdr:nvSpPr>
        <xdr:cNvPr id="580" name="教育費最小値テキスト"/>
        <xdr:cNvSpPr txBox="1"/>
      </xdr:nvSpPr>
      <xdr:spPr>
        <a:xfrm>
          <a:off x="16370300" y="10113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165718</xdr:rowOff>
    </xdr:from>
    <xdr:to>
      <xdr:col>86</xdr:col>
      <xdr:colOff>25400</xdr:colOff>
      <xdr:row>58</xdr:row>
      <xdr:rowOff>165718</xdr:rowOff>
    </xdr:to>
    <xdr:cxnSp macro="">
      <xdr:nvCxnSpPr>
        <xdr:cNvPr id="581" name="直線コネクタ 580"/>
        <xdr:cNvCxnSpPr/>
      </xdr:nvCxnSpPr>
      <xdr:spPr>
        <a:xfrm>
          <a:off x="16230600" y="10109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81777</xdr:rowOff>
    </xdr:from>
    <xdr:ext cx="599010" cy="259045"/>
    <xdr:sp macro="" textlink="">
      <xdr:nvSpPr>
        <xdr:cNvPr id="582" name="教育費最大値テキスト"/>
        <xdr:cNvSpPr txBox="1"/>
      </xdr:nvSpPr>
      <xdr:spPr>
        <a:xfrm>
          <a:off x="16370300" y="84828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128,322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135100</xdr:rowOff>
    </xdr:from>
    <xdr:to>
      <xdr:col>86</xdr:col>
      <xdr:colOff>25400</xdr:colOff>
      <xdr:row>50</xdr:row>
      <xdr:rowOff>135100</xdr:rowOff>
    </xdr:to>
    <xdr:cxnSp macro="">
      <xdr:nvCxnSpPr>
        <xdr:cNvPr id="583" name="直線コネクタ 582"/>
        <xdr:cNvCxnSpPr/>
      </xdr:nvCxnSpPr>
      <xdr:spPr>
        <a:xfrm>
          <a:off x="16230600" y="8707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78378</xdr:rowOff>
    </xdr:from>
    <xdr:to>
      <xdr:col>85</xdr:col>
      <xdr:colOff>127000</xdr:colOff>
      <xdr:row>57</xdr:row>
      <xdr:rowOff>9898</xdr:rowOff>
    </xdr:to>
    <xdr:cxnSp macro="">
      <xdr:nvCxnSpPr>
        <xdr:cNvPr id="584" name="直線コネクタ 583"/>
        <xdr:cNvCxnSpPr/>
      </xdr:nvCxnSpPr>
      <xdr:spPr>
        <a:xfrm>
          <a:off x="15481300" y="9508128"/>
          <a:ext cx="838200" cy="274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102290</xdr:rowOff>
    </xdr:from>
    <xdr:ext cx="534377" cy="259045"/>
    <xdr:sp macro="" textlink="">
      <xdr:nvSpPr>
        <xdr:cNvPr id="585" name="教育費平均値テキスト"/>
        <xdr:cNvSpPr txBox="1"/>
      </xdr:nvSpPr>
      <xdr:spPr>
        <a:xfrm>
          <a:off x="16370300" y="95320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79413</xdr:rowOff>
    </xdr:from>
    <xdr:to>
      <xdr:col>85</xdr:col>
      <xdr:colOff>177800</xdr:colOff>
      <xdr:row>57</xdr:row>
      <xdr:rowOff>9563</xdr:rowOff>
    </xdr:to>
    <xdr:sp macro="" textlink="">
      <xdr:nvSpPr>
        <xdr:cNvPr id="586" name="フローチャート: 判断 585"/>
        <xdr:cNvSpPr/>
      </xdr:nvSpPr>
      <xdr:spPr>
        <a:xfrm>
          <a:off x="16268700" y="968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55</xdr:row>
      <xdr:rowOff>78378</xdr:rowOff>
    </xdr:from>
    <xdr:to>
      <xdr:col>81</xdr:col>
      <xdr:colOff>50800</xdr:colOff>
      <xdr:row>56</xdr:row>
      <xdr:rowOff>164589</xdr:rowOff>
    </xdr:to>
    <xdr:cxnSp macro="">
      <xdr:nvCxnSpPr>
        <xdr:cNvPr id="587" name="直線コネクタ 586"/>
        <xdr:cNvCxnSpPr/>
      </xdr:nvCxnSpPr>
      <xdr:spPr>
        <a:xfrm flipV="1">
          <a:off x="14592300" y="9508128"/>
          <a:ext cx="889000" cy="257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163995</xdr:rowOff>
    </xdr:from>
    <xdr:to>
      <xdr:col>81</xdr:col>
      <xdr:colOff>101600</xdr:colOff>
      <xdr:row>56</xdr:row>
      <xdr:rowOff>94145</xdr:rowOff>
    </xdr:to>
    <xdr:sp macro="" textlink="">
      <xdr:nvSpPr>
        <xdr:cNvPr id="588" name="フローチャート: 判断 587"/>
        <xdr:cNvSpPr/>
      </xdr:nvSpPr>
      <xdr:spPr>
        <a:xfrm>
          <a:off x="15430500" y="9593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85272</xdr:rowOff>
    </xdr:from>
    <xdr:ext cx="534377" cy="259045"/>
    <xdr:sp macro="" textlink="">
      <xdr:nvSpPr>
        <xdr:cNvPr id="589" name="テキスト ボックス 588"/>
        <xdr:cNvSpPr txBox="1"/>
      </xdr:nvSpPr>
      <xdr:spPr>
        <a:xfrm>
          <a:off x="15214111" y="9686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164589</xdr:rowOff>
    </xdr:from>
    <xdr:to>
      <xdr:col>76</xdr:col>
      <xdr:colOff>114300</xdr:colOff>
      <xdr:row>58</xdr:row>
      <xdr:rowOff>5912</xdr:rowOff>
    </xdr:to>
    <xdr:cxnSp macro="">
      <xdr:nvCxnSpPr>
        <xdr:cNvPr id="590" name="直線コネクタ 589"/>
        <xdr:cNvCxnSpPr/>
      </xdr:nvCxnSpPr>
      <xdr:spPr>
        <a:xfrm flipV="1">
          <a:off x="13703300" y="9765789"/>
          <a:ext cx="889000" cy="184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1232</xdr:rowOff>
    </xdr:from>
    <xdr:to>
      <xdr:col>76</xdr:col>
      <xdr:colOff>165100</xdr:colOff>
      <xdr:row>56</xdr:row>
      <xdr:rowOff>102832</xdr:rowOff>
    </xdr:to>
    <xdr:sp macro="" textlink="">
      <xdr:nvSpPr>
        <xdr:cNvPr id="591" name="フローチャート: 判断 590"/>
        <xdr:cNvSpPr/>
      </xdr:nvSpPr>
      <xdr:spPr>
        <a:xfrm>
          <a:off x="14541500" y="960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119359</xdr:rowOff>
    </xdr:from>
    <xdr:ext cx="534377" cy="259045"/>
    <xdr:sp macro="" textlink="">
      <xdr:nvSpPr>
        <xdr:cNvPr id="592" name="テキスト ボックス 591"/>
        <xdr:cNvSpPr txBox="1"/>
      </xdr:nvSpPr>
      <xdr:spPr>
        <a:xfrm>
          <a:off x="14325111" y="9377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57</xdr:row>
      <xdr:rowOff>163660</xdr:rowOff>
    </xdr:from>
    <xdr:to>
      <xdr:col>71</xdr:col>
      <xdr:colOff>177800</xdr:colOff>
      <xdr:row>58</xdr:row>
      <xdr:rowOff>5912</xdr:rowOff>
    </xdr:to>
    <xdr:cxnSp macro="">
      <xdr:nvCxnSpPr>
        <xdr:cNvPr id="593" name="直線コネクタ 592"/>
        <xdr:cNvCxnSpPr/>
      </xdr:nvCxnSpPr>
      <xdr:spPr>
        <a:xfrm>
          <a:off x="12814300" y="9936310"/>
          <a:ext cx="889000" cy="137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78627</xdr:rowOff>
    </xdr:from>
    <xdr:to>
      <xdr:col>72</xdr:col>
      <xdr:colOff>38100</xdr:colOff>
      <xdr:row>57</xdr:row>
      <xdr:rowOff>8777</xdr:rowOff>
    </xdr:to>
    <xdr:sp macro="" textlink="">
      <xdr:nvSpPr>
        <xdr:cNvPr id="594" name="フローチャート: 判断 593"/>
        <xdr:cNvSpPr/>
      </xdr:nvSpPr>
      <xdr:spPr>
        <a:xfrm>
          <a:off x="13652500" y="9679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25304</xdr:rowOff>
    </xdr:from>
    <xdr:ext cx="534377" cy="259045"/>
    <xdr:sp macro="" textlink="">
      <xdr:nvSpPr>
        <xdr:cNvPr id="595" name="テキスト ボックス 594"/>
        <xdr:cNvSpPr txBox="1"/>
      </xdr:nvSpPr>
      <xdr:spPr>
        <a:xfrm>
          <a:off x="13436111" y="9455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109760</xdr:rowOff>
    </xdr:from>
    <xdr:to>
      <xdr:col>67</xdr:col>
      <xdr:colOff>101600</xdr:colOff>
      <xdr:row>57</xdr:row>
      <xdr:rowOff>39910</xdr:rowOff>
    </xdr:to>
    <xdr:sp macro="" textlink="">
      <xdr:nvSpPr>
        <xdr:cNvPr id="596" name="フローチャート: 判断 595"/>
        <xdr:cNvSpPr/>
      </xdr:nvSpPr>
      <xdr:spPr>
        <a:xfrm>
          <a:off x="12763500" y="971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55</xdr:row>
      <xdr:rowOff>56437</xdr:rowOff>
    </xdr:from>
    <xdr:ext cx="534377" cy="259045"/>
    <xdr:sp macro="" textlink="">
      <xdr:nvSpPr>
        <xdr:cNvPr id="597" name="テキスト ボックス 596"/>
        <xdr:cNvSpPr txBox="1"/>
      </xdr:nvSpPr>
      <xdr:spPr>
        <a:xfrm>
          <a:off x="12547111" y="9486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8" name="テキスト ボックス 59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9" name="テキスト ボックス 59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0" name="テキスト ボックス 59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1" name="テキスト ボックス 60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2" name="テキスト ボックス 60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130548</xdr:rowOff>
    </xdr:from>
    <xdr:to>
      <xdr:col>85</xdr:col>
      <xdr:colOff>177800</xdr:colOff>
      <xdr:row>57</xdr:row>
      <xdr:rowOff>60698</xdr:rowOff>
    </xdr:to>
    <xdr:sp macro="" textlink="">
      <xdr:nvSpPr>
        <xdr:cNvPr id="603" name="楕円 602"/>
        <xdr:cNvSpPr/>
      </xdr:nvSpPr>
      <xdr:spPr>
        <a:xfrm>
          <a:off x="16268700" y="973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108975</xdr:rowOff>
    </xdr:from>
    <xdr:ext cx="534377" cy="259045"/>
    <xdr:sp macro="" textlink="">
      <xdr:nvSpPr>
        <xdr:cNvPr id="604" name="教育費該当値テキスト"/>
        <xdr:cNvSpPr txBox="1"/>
      </xdr:nvSpPr>
      <xdr:spPr>
        <a:xfrm>
          <a:off x="16370300" y="97101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27578</xdr:rowOff>
    </xdr:from>
    <xdr:to>
      <xdr:col>81</xdr:col>
      <xdr:colOff>101600</xdr:colOff>
      <xdr:row>55</xdr:row>
      <xdr:rowOff>129178</xdr:rowOff>
    </xdr:to>
    <xdr:sp macro="" textlink="">
      <xdr:nvSpPr>
        <xdr:cNvPr id="605" name="楕円 604"/>
        <xdr:cNvSpPr/>
      </xdr:nvSpPr>
      <xdr:spPr>
        <a:xfrm>
          <a:off x="15430500" y="9457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145705</xdr:rowOff>
    </xdr:from>
    <xdr:ext cx="534377" cy="259045"/>
    <xdr:sp macro="" textlink="">
      <xdr:nvSpPr>
        <xdr:cNvPr id="606" name="テキスト ボックス 605"/>
        <xdr:cNvSpPr txBox="1"/>
      </xdr:nvSpPr>
      <xdr:spPr>
        <a:xfrm>
          <a:off x="15214111" y="9232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56</xdr:row>
      <xdr:rowOff>113789</xdr:rowOff>
    </xdr:from>
    <xdr:to>
      <xdr:col>76</xdr:col>
      <xdr:colOff>165100</xdr:colOff>
      <xdr:row>57</xdr:row>
      <xdr:rowOff>43939</xdr:rowOff>
    </xdr:to>
    <xdr:sp macro="" textlink="">
      <xdr:nvSpPr>
        <xdr:cNvPr id="607" name="楕円 606"/>
        <xdr:cNvSpPr/>
      </xdr:nvSpPr>
      <xdr:spPr>
        <a:xfrm>
          <a:off x="14541500" y="9714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35066</xdr:rowOff>
    </xdr:from>
    <xdr:ext cx="534377" cy="259045"/>
    <xdr:sp macro="" textlink="">
      <xdr:nvSpPr>
        <xdr:cNvPr id="608" name="テキスト ボックス 607"/>
        <xdr:cNvSpPr txBox="1"/>
      </xdr:nvSpPr>
      <xdr:spPr>
        <a:xfrm>
          <a:off x="14325111" y="9807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126562</xdr:rowOff>
    </xdr:from>
    <xdr:to>
      <xdr:col>72</xdr:col>
      <xdr:colOff>38100</xdr:colOff>
      <xdr:row>58</xdr:row>
      <xdr:rowOff>56712</xdr:rowOff>
    </xdr:to>
    <xdr:sp macro="" textlink="">
      <xdr:nvSpPr>
        <xdr:cNvPr id="609" name="楕円 608"/>
        <xdr:cNvSpPr/>
      </xdr:nvSpPr>
      <xdr:spPr>
        <a:xfrm>
          <a:off x="13652500" y="9899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47839</xdr:rowOff>
    </xdr:from>
    <xdr:ext cx="534377" cy="259045"/>
    <xdr:sp macro="" textlink="">
      <xdr:nvSpPr>
        <xdr:cNvPr id="610" name="テキスト ボックス 609"/>
        <xdr:cNvSpPr txBox="1"/>
      </xdr:nvSpPr>
      <xdr:spPr>
        <a:xfrm>
          <a:off x="13436111" y="9991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112860</xdr:rowOff>
    </xdr:from>
    <xdr:to>
      <xdr:col>67</xdr:col>
      <xdr:colOff>101600</xdr:colOff>
      <xdr:row>58</xdr:row>
      <xdr:rowOff>43010</xdr:rowOff>
    </xdr:to>
    <xdr:sp macro="" textlink="">
      <xdr:nvSpPr>
        <xdr:cNvPr id="611" name="楕円 610"/>
        <xdr:cNvSpPr/>
      </xdr:nvSpPr>
      <xdr:spPr>
        <a:xfrm>
          <a:off x="12763500" y="98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34137</xdr:rowOff>
    </xdr:from>
    <xdr:ext cx="534377" cy="259045"/>
    <xdr:sp macro="" textlink="">
      <xdr:nvSpPr>
        <xdr:cNvPr id="612" name="テキスト ボックス 611"/>
        <xdr:cNvSpPr txBox="1"/>
      </xdr:nvSpPr>
      <xdr:spPr>
        <a:xfrm>
          <a:off x="12547111" y="99782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3" name="正方形/長方形 61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4" name="正方形/長方形 61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5" name="正方形/長方形 61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6" name="正方形/長方形 61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7" name="正方形/長方形 61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8" name="正方形/長方形 61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9" name="正方形/長方形 61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0" name="正方形/長方形 61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1" name="テキスト ボックス 62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2" name="直線コネクタ 62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23" name="直線コネクタ 62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24" name="テキスト ボックス 62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5" name="直線コネクタ 62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26" name="テキスト ボックス 62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7" name="直線コネクタ 62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28" name="テキスト ボックス 62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9" name="直線コネクタ 62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0" name="テキスト ボックス 62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1" name="直線コネクタ 63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2" name="テキスト ボックス 63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94593</xdr:rowOff>
    </xdr:from>
    <xdr:to>
      <xdr:col>85</xdr:col>
      <xdr:colOff>126364</xdr:colOff>
      <xdr:row>79</xdr:row>
      <xdr:rowOff>44450</xdr:rowOff>
    </xdr:to>
    <xdr:cxnSp macro="">
      <xdr:nvCxnSpPr>
        <xdr:cNvPr id="636" name="直線コネクタ 635"/>
        <xdr:cNvCxnSpPr/>
      </xdr:nvCxnSpPr>
      <xdr:spPr>
        <a:xfrm flipV="1">
          <a:off x="16317595" y="12267543"/>
          <a:ext cx="1269" cy="1321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92775</xdr:rowOff>
    </xdr:from>
    <xdr:ext cx="249299" cy="259045"/>
    <xdr:sp macro="" textlink="">
      <xdr:nvSpPr>
        <xdr:cNvPr id="637" name="災害復旧費最小値テキスト"/>
        <xdr:cNvSpPr txBox="1"/>
      </xdr:nvSpPr>
      <xdr:spPr>
        <a:xfrm>
          <a:off x="16370300" y="13637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8" name="直線コネクタ 637"/>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41270</xdr:rowOff>
    </xdr:from>
    <xdr:ext cx="599010" cy="259045"/>
    <xdr:sp macro="" textlink="">
      <xdr:nvSpPr>
        <xdr:cNvPr id="639" name="災害復旧費最大値テキスト"/>
        <xdr:cNvSpPr txBox="1"/>
      </xdr:nvSpPr>
      <xdr:spPr>
        <a:xfrm>
          <a:off x="16370300" y="12042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346,839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94593</xdr:rowOff>
    </xdr:from>
    <xdr:to>
      <xdr:col>86</xdr:col>
      <xdr:colOff>25400</xdr:colOff>
      <xdr:row>71</xdr:row>
      <xdr:rowOff>94593</xdr:rowOff>
    </xdr:to>
    <xdr:cxnSp macro="">
      <xdr:nvCxnSpPr>
        <xdr:cNvPr id="640" name="直線コネクタ 639"/>
        <xdr:cNvCxnSpPr/>
      </xdr:nvCxnSpPr>
      <xdr:spPr>
        <a:xfrm>
          <a:off x="16230600" y="12267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1" name="直線コネクタ 640"/>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10225</xdr:rowOff>
    </xdr:from>
    <xdr:ext cx="469744" cy="259045"/>
    <xdr:sp macro="" textlink="">
      <xdr:nvSpPr>
        <xdr:cNvPr id="642" name="災害復旧費平均値テキスト"/>
        <xdr:cNvSpPr txBox="1"/>
      </xdr:nvSpPr>
      <xdr:spPr>
        <a:xfrm>
          <a:off x="16370300" y="1338332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158798</xdr:rowOff>
    </xdr:from>
    <xdr:to>
      <xdr:col>85</xdr:col>
      <xdr:colOff>177800</xdr:colOff>
      <xdr:row>79</xdr:row>
      <xdr:rowOff>88948</xdr:rowOff>
    </xdr:to>
    <xdr:sp macro="" textlink="">
      <xdr:nvSpPr>
        <xdr:cNvPr id="643" name="フローチャート: 判断 642"/>
        <xdr:cNvSpPr/>
      </xdr:nvSpPr>
      <xdr:spPr>
        <a:xfrm>
          <a:off x="16268700" y="13531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44" name="直線コネクタ 643"/>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141977</xdr:rowOff>
    </xdr:from>
    <xdr:to>
      <xdr:col>81</xdr:col>
      <xdr:colOff>101600</xdr:colOff>
      <xdr:row>79</xdr:row>
      <xdr:rowOff>72127</xdr:rowOff>
    </xdr:to>
    <xdr:sp macro="" textlink="">
      <xdr:nvSpPr>
        <xdr:cNvPr id="645" name="フローチャート: 判断 644"/>
        <xdr:cNvSpPr/>
      </xdr:nvSpPr>
      <xdr:spPr>
        <a:xfrm>
          <a:off x="15430500" y="13515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88654</xdr:rowOff>
    </xdr:from>
    <xdr:ext cx="469744" cy="259045"/>
    <xdr:sp macro="" textlink="">
      <xdr:nvSpPr>
        <xdr:cNvPr id="646" name="テキスト ボックス 645"/>
        <xdr:cNvSpPr txBox="1"/>
      </xdr:nvSpPr>
      <xdr:spPr>
        <a:xfrm>
          <a:off x="15246428" y="132903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47" name="直線コネクタ 646"/>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150614</xdr:rowOff>
    </xdr:from>
    <xdr:to>
      <xdr:col>76</xdr:col>
      <xdr:colOff>165100</xdr:colOff>
      <xdr:row>79</xdr:row>
      <xdr:rowOff>80764</xdr:rowOff>
    </xdr:to>
    <xdr:sp macro="" textlink="">
      <xdr:nvSpPr>
        <xdr:cNvPr id="648" name="フローチャート: 判断 647"/>
        <xdr:cNvSpPr/>
      </xdr:nvSpPr>
      <xdr:spPr>
        <a:xfrm>
          <a:off x="14541500" y="1352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97291</xdr:rowOff>
    </xdr:from>
    <xdr:ext cx="469744" cy="259045"/>
    <xdr:sp macro="" textlink="">
      <xdr:nvSpPr>
        <xdr:cNvPr id="649" name="テキスト ボックス 648"/>
        <xdr:cNvSpPr txBox="1"/>
      </xdr:nvSpPr>
      <xdr:spPr>
        <a:xfrm>
          <a:off x="14357428" y="13298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0" name="直線コネクタ 649"/>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158824</xdr:rowOff>
    </xdr:from>
    <xdr:to>
      <xdr:col>72</xdr:col>
      <xdr:colOff>38100</xdr:colOff>
      <xdr:row>79</xdr:row>
      <xdr:rowOff>88974</xdr:rowOff>
    </xdr:to>
    <xdr:sp macro="" textlink="">
      <xdr:nvSpPr>
        <xdr:cNvPr id="651" name="フローチャート: 判断 650"/>
        <xdr:cNvSpPr/>
      </xdr:nvSpPr>
      <xdr:spPr>
        <a:xfrm>
          <a:off x="13652500" y="13531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105501</xdr:rowOff>
    </xdr:from>
    <xdr:ext cx="469744" cy="259045"/>
    <xdr:sp macro="" textlink="">
      <xdr:nvSpPr>
        <xdr:cNvPr id="652" name="テキスト ボックス 651"/>
        <xdr:cNvSpPr txBox="1"/>
      </xdr:nvSpPr>
      <xdr:spPr>
        <a:xfrm>
          <a:off x="13468428" y="13307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154904</xdr:rowOff>
    </xdr:from>
    <xdr:to>
      <xdr:col>67</xdr:col>
      <xdr:colOff>101600</xdr:colOff>
      <xdr:row>79</xdr:row>
      <xdr:rowOff>85054</xdr:rowOff>
    </xdr:to>
    <xdr:sp macro="" textlink="">
      <xdr:nvSpPr>
        <xdr:cNvPr id="653" name="フローチャート: 判断 652"/>
        <xdr:cNvSpPr/>
      </xdr:nvSpPr>
      <xdr:spPr>
        <a:xfrm>
          <a:off x="12763500" y="1352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101581</xdr:rowOff>
    </xdr:from>
    <xdr:ext cx="469744" cy="259045"/>
    <xdr:sp macro="" textlink="">
      <xdr:nvSpPr>
        <xdr:cNvPr id="654" name="テキスト ボックス 653"/>
        <xdr:cNvSpPr txBox="1"/>
      </xdr:nvSpPr>
      <xdr:spPr>
        <a:xfrm>
          <a:off x="12579428" y="1330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0" name="楕円 659"/>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137225</xdr:rowOff>
    </xdr:from>
    <xdr:ext cx="249299" cy="259045"/>
    <xdr:sp macro="" textlink="">
      <xdr:nvSpPr>
        <xdr:cNvPr id="661" name="災害復旧費該当値テキスト"/>
        <xdr:cNvSpPr txBox="1"/>
      </xdr:nvSpPr>
      <xdr:spPr>
        <a:xfrm>
          <a:off x="16370300" y="1351032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2" name="楕円 661"/>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63" name="テキスト ボックス 662"/>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64" name="楕円 663"/>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65" name="テキスト ボックス 664"/>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66" name="楕円 665"/>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67" name="テキスト ボックス 666"/>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68" name="楕円 667"/>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69" name="テキスト ボックス 668"/>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80" name="直線コネクタ 679"/>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81" name="テキスト ボックス 680"/>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82" name="直線コネクタ 681"/>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144434</xdr:rowOff>
    </xdr:from>
    <xdr:ext cx="531299" cy="259045"/>
    <xdr:sp macro="" textlink="">
      <xdr:nvSpPr>
        <xdr:cNvPr id="683" name="テキスト ボックス 682"/>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84" name="直線コネクタ 683"/>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94</xdr:row>
      <xdr:rowOff>160763</xdr:rowOff>
    </xdr:from>
    <xdr:ext cx="531299" cy="259045"/>
    <xdr:sp macro="" textlink="">
      <xdr:nvSpPr>
        <xdr:cNvPr id="685" name="テキスト ボックス 684"/>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6" name="直線コネクタ 685"/>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5641</xdr:rowOff>
    </xdr:from>
    <xdr:ext cx="531299" cy="259045"/>
    <xdr:sp macro="" textlink="">
      <xdr:nvSpPr>
        <xdr:cNvPr id="687" name="テキスト ボックス 686"/>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8" name="直線コネクタ 687"/>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21970</xdr:rowOff>
    </xdr:from>
    <xdr:ext cx="531299" cy="259045"/>
    <xdr:sp macro="" textlink="">
      <xdr:nvSpPr>
        <xdr:cNvPr id="689" name="テキスト ボックス 688"/>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90" name="直線コネクタ 689"/>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38298</xdr:rowOff>
    </xdr:from>
    <xdr:ext cx="595419" cy="259045"/>
    <xdr:sp macro="" textlink="">
      <xdr:nvSpPr>
        <xdr:cNvPr id="691" name="テキスト ボックス 690"/>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2" name="直線コネクタ 69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3" name="テキスト ボックス 69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98045</xdr:rowOff>
    </xdr:from>
    <xdr:to>
      <xdr:col>85</xdr:col>
      <xdr:colOff>126364</xdr:colOff>
      <xdr:row>98</xdr:row>
      <xdr:rowOff>47264</xdr:rowOff>
    </xdr:to>
    <xdr:cxnSp macro="">
      <xdr:nvCxnSpPr>
        <xdr:cNvPr id="695" name="直線コネクタ 694"/>
        <xdr:cNvCxnSpPr/>
      </xdr:nvCxnSpPr>
      <xdr:spPr>
        <a:xfrm flipV="1">
          <a:off x="16317595" y="15528545"/>
          <a:ext cx="1269" cy="13208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51091</xdr:rowOff>
    </xdr:from>
    <xdr:ext cx="534377" cy="259045"/>
    <xdr:sp macro="" textlink="">
      <xdr:nvSpPr>
        <xdr:cNvPr id="696" name="公債費最小値テキスト"/>
        <xdr:cNvSpPr txBox="1"/>
      </xdr:nvSpPr>
      <xdr:spPr>
        <a:xfrm>
          <a:off x="16370300" y="16853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47264</xdr:rowOff>
    </xdr:from>
    <xdr:to>
      <xdr:col>86</xdr:col>
      <xdr:colOff>25400</xdr:colOff>
      <xdr:row>98</xdr:row>
      <xdr:rowOff>47264</xdr:rowOff>
    </xdr:to>
    <xdr:cxnSp macro="">
      <xdr:nvCxnSpPr>
        <xdr:cNvPr id="697" name="直線コネクタ 696"/>
        <xdr:cNvCxnSpPr/>
      </xdr:nvCxnSpPr>
      <xdr:spPr>
        <a:xfrm>
          <a:off x="16230600" y="168493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44722</xdr:rowOff>
    </xdr:from>
    <xdr:ext cx="534377" cy="259045"/>
    <xdr:sp macro="" textlink="">
      <xdr:nvSpPr>
        <xdr:cNvPr id="698" name="公債費最大値テキスト"/>
        <xdr:cNvSpPr txBox="1"/>
      </xdr:nvSpPr>
      <xdr:spPr>
        <a:xfrm>
          <a:off x="16370300" y="15303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94,551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98045</xdr:rowOff>
    </xdr:from>
    <xdr:to>
      <xdr:col>86</xdr:col>
      <xdr:colOff>25400</xdr:colOff>
      <xdr:row>90</xdr:row>
      <xdr:rowOff>98045</xdr:rowOff>
    </xdr:to>
    <xdr:cxnSp macro="">
      <xdr:nvCxnSpPr>
        <xdr:cNvPr id="699" name="直線コネクタ 698"/>
        <xdr:cNvCxnSpPr/>
      </xdr:nvCxnSpPr>
      <xdr:spPr>
        <a:xfrm>
          <a:off x="16230600" y="15528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19114</xdr:rowOff>
    </xdr:from>
    <xdr:to>
      <xdr:col>85</xdr:col>
      <xdr:colOff>127000</xdr:colOff>
      <xdr:row>97</xdr:row>
      <xdr:rowOff>24323</xdr:rowOff>
    </xdr:to>
    <xdr:cxnSp macro="">
      <xdr:nvCxnSpPr>
        <xdr:cNvPr id="700" name="直線コネクタ 699"/>
        <xdr:cNvCxnSpPr/>
      </xdr:nvCxnSpPr>
      <xdr:spPr>
        <a:xfrm>
          <a:off x="15481300" y="16649764"/>
          <a:ext cx="838200" cy="5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75576</xdr:rowOff>
    </xdr:from>
    <xdr:ext cx="534377" cy="259045"/>
    <xdr:sp macro="" textlink="">
      <xdr:nvSpPr>
        <xdr:cNvPr id="701" name="公債費平均値テキスト"/>
        <xdr:cNvSpPr txBox="1"/>
      </xdr:nvSpPr>
      <xdr:spPr>
        <a:xfrm>
          <a:off x="16370300" y="1636332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31,217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52699</xdr:rowOff>
    </xdr:from>
    <xdr:to>
      <xdr:col>85</xdr:col>
      <xdr:colOff>177800</xdr:colOff>
      <xdr:row>96</xdr:row>
      <xdr:rowOff>154299</xdr:rowOff>
    </xdr:to>
    <xdr:sp macro="" textlink="">
      <xdr:nvSpPr>
        <xdr:cNvPr id="702" name="フローチャート: 判断 701"/>
        <xdr:cNvSpPr/>
      </xdr:nvSpPr>
      <xdr:spPr>
        <a:xfrm>
          <a:off x="16268700" y="165118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16697</xdr:rowOff>
    </xdr:from>
    <xdr:to>
      <xdr:col>81</xdr:col>
      <xdr:colOff>50800</xdr:colOff>
      <xdr:row>97</xdr:row>
      <xdr:rowOff>19114</xdr:rowOff>
    </xdr:to>
    <xdr:cxnSp macro="">
      <xdr:nvCxnSpPr>
        <xdr:cNvPr id="703" name="直線コネクタ 702"/>
        <xdr:cNvCxnSpPr/>
      </xdr:nvCxnSpPr>
      <xdr:spPr>
        <a:xfrm>
          <a:off x="14592300" y="16647347"/>
          <a:ext cx="889000" cy="24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52684</xdr:rowOff>
    </xdr:from>
    <xdr:to>
      <xdr:col>81</xdr:col>
      <xdr:colOff>101600</xdr:colOff>
      <xdr:row>94</xdr:row>
      <xdr:rowOff>154284</xdr:rowOff>
    </xdr:to>
    <xdr:sp macro="" textlink="">
      <xdr:nvSpPr>
        <xdr:cNvPr id="704" name="フローチャート: 判断 703"/>
        <xdr:cNvSpPr/>
      </xdr:nvSpPr>
      <xdr:spPr>
        <a:xfrm>
          <a:off x="15430500" y="16168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170811</xdr:rowOff>
    </xdr:from>
    <xdr:ext cx="534377" cy="259045"/>
    <xdr:sp macro="" textlink="">
      <xdr:nvSpPr>
        <xdr:cNvPr id="705" name="テキスト ボックス 704"/>
        <xdr:cNvSpPr txBox="1"/>
      </xdr:nvSpPr>
      <xdr:spPr>
        <a:xfrm>
          <a:off x="15214111" y="15944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52,218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162413</xdr:rowOff>
    </xdr:from>
    <xdr:to>
      <xdr:col>76</xdr:col>
      <xdr:colOff>114300</xdr:colOff>
      <xdr:row>97</xdr:row>
      <xdr:rowOff>16697</xdr:rowOff>
    </xdr:to>
    <xdr:cxnSp macro="">
      <xdr:nvCxnSpPr>
        <xdr:cNvPr id="706" name="直線コネクタ 705"/>
        <xdr:cNvCxnSpPr/>
      </xdr:nvCxnSpPr>
      <xdr:spPr>
        <a:xfrm>
          <a:off x="13703300" y="16621613"/>
          <a:ext cx="889000" cy="25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38167</xdr:rowOff>
    </xdr:from>
    <xdr:to>
      <xdr:col>76</xdr:col>
      <xdr:colOff>165100</xdr:colOff>
      <xdr:row>94</xdr:row>
      <xdr:rowOff>139767</xdr:rowOff>
    </xdr:to>
    <xdr:sp macro="" textlink="">
      <xdr:nvSpPr>
        <xdr:cNvPr id="707" name="フローチャート: 判断 706"/>
        <xdr:cNvSpPr/>
      </xdr:nvSpPr>
      <xdr:spPr>
        <a:xfrm>
          <a:off x="14541500" y="16154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156294</xdr:rowOff>
    </xdr:from>
    <xdr:ext cx="534377" cy="259045"/>
    <xdr:sp macro="" textlink="">
      <xdr:nvSpPr>
        <xdr:cNvPr id="708" name="テキスト ボックス 707"/>
        <xdr:cNvSpPr txBox="1"/>
      </xdr:nvSpPr>
      <xdr:spPr>
        <a:xfrm>
          <a:off x="14325111" y="159296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153432</xdr:rowOff>
    </xdr:from>
    <xdr:to>
      <xdr:col>71</xdr:col>
      <xdr:colOff>177800</xdr:colOff>
      <xdr:row>96</xdr:row>
      <xdr:rowOff>162413</xdr:rowOff>
    </xdr:to>
    <xdr:cxnSp macro="">
      <xdr:nvCxnSpPr>
        <xdr:cNvPr id="709" name="直線コネクタ 708"/>
        <xdr:cNvCxnSpPr/>
      </xdr:nvCxnSpPr>
      <xdr:spPr>
        <a:xfrm>
          <a:off x="12814300" y="16612632"/>
          <a:ext cx="889000" cy="8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68489</xdr:rowOff>
    </xdr:from>
    <xdr:to>
      <xdr:col>72</xdr:col>
      <xdr:colOff>38100</xdr:colOff>
      <xdr:row>94</xdr:row>
      <xdr:rowOff>170089</xdr:rowOff>
    </xdr:to>
    <xdr:sp macro="" textlink="">
      <xdr:nvSpPr>
        <xdr:cNvPr id="710" name="フローチャート: 判断 709"/>
        <xdr:cNvSpPr/>
      </xdr:nvSpPr>
      <xdr:spPr>
        <a:xfrm>
          <a:off x="13652500" y="16184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15166</xdr:rowOff>
    </xdr:from>
    <xdr:ext cx="534377" cy="259045"/>
    <xdr:sp macro="" textlink="">
      <xdr:nvSpPr>
        <xdr:cNvPr id="711" name="テキスト ボックス 710"/>
        <xdr:cNvSpPr txBox="1"/>
      </xdr:nvSpPr>
      <xdr:spPr>
        <a:xfrm>
          <a:off x="13436111" y="15960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81683</xdr:rowOff>
    </xdr:from>
    <xdr:to>
      <xdr:col>67</xdr:col>
      <xdr:colOff>101600</xdr:colOff>
      <xdr:row>95</xdr:row>
      <xdr:rowOff>11833</xdr:rowOff>
    </xdr:to>
    <xdr:sp macro="" textlink="">
      <xdr:nvSpPr>
        <xdr:cNvPr id="712" name="フローチャート: 判断 711"/>
        <xdr:cNvSpPr/>
      </xdr:nvSpPr>
      <xdr:spPr>
        <a:xfrm>
          <a:off x="12763500" y="16197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28360</xdr:rowOff>
    </xdr:from>
    <xdr:ext cx="534377" cy="259045"/>
    <xdr:sp macro="" textlink="">
      <xdr:nvSpPr>
        <xdr:cNvPr id="713" name="テキスト ボックス 712"/>
        <xdr:cNvSpPr txBox="1"/>
      </xdr:nvSpPr>
      <xdr:spPr>
        <a:xfrm>
          <a:off x="12547111" y="15973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4" name="テキスト ボックス 71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5" name="テキスト ボックス 71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6" name="テキスト ボックス 71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7" name="テキスト ボックス 71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8" name="テキスト ボックス 71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144973</xdr:rowOff>
    </xdr:from>
    <xdr:to>
      <xdr:col>85</xdr:col>
      <xdr:colOff>177800</xdr:colOff>
      <xdr:row>97</xdr:row>
      <xdr:rowOff>75123</xdr:rowOff>
    </xdr:to>
    <xdr:sp macro="" textlink="">
      <xdr:nvSpPr>
        <xdr:cNvPr id="719" name="楕円 718"/>
        <xdr:cNvSpPr/>
      </xdr:nvSpPr>
      <xdr:spPr>
        <a:xfrm>
          <a:off x="16268700" y="16604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123400</xdr:rowOff>
    </xdr:from>
    <xdr:ext cx="534377" cy="259045"/>
    <xdr:sp macro="" textlink="">
      <xdr:nvSpPr>
        <xdr:cNvPr id="720" name="公債費該当値テキスト"/>
        <xdr:cNvSpPr txBox="1"/>
      </xdr:nvSpPr>
      <xdr:spPr>
        <a:xfrm>
          <a:off x="16370300" y="16582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139764</xdr:rowOff>
    </xdr:from>
    <xdr:to>
      <xdr:col>81</xdr:col>
      <xdr:colOff>101600</xdr:colOff>
      <xdr:row>97</xdr:row>
      <xdr:rowOff>69914</xdr:rowOff>
    </xdr:to>
    <xdr:sp macro="" textlink="">
      <xdr:nvSpPr>
        <xdr:cNvPr id="721" name="楕円 720"/>
        <xdr:cNvSpPr/>
      </xdr:nvSpPr>
      <xdr:spPr>
        <a:xfrm>
          <a:off x="15430500" y="1659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61041</xdr:rowOff>
    </xdr:from>
    <xdr:ext cx="534377" cy="259045"/>
    <xdr:sp macro="" textlink="">
      <xdr:nvSpPr>
        <xdr:cNvPr id="722" name="テキスト ボックス 721"/>
        <xdr:cNvSpPr txBox="1"/>
      </xdr:nvSpPr>
      <xdr:spPr>
        <a:xfrm>
          <a:off x="15214111" y="16691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137347</xdr:rowOff>
    </xdr:from>
    <xdr:to>
      <xdr:col>76</xdr:col>
      <xdr:colOff>165100</xdr:colOff>
      <xdr:row>97</xdr:row>
      <xdr:rowOff>67497</xdr:rowOff>
    </xdr:to>
    <xdr:sp macro="" textlink="">
      <xdr:nvSpPr>
        <xdr:cNvPr id="723" name="楕円 722"/>
        <xdr:cNvSpPr/>
      </xdr:nvSpPr>
      <xdr:spPr>
        <a:xfrm>
          <a:off x="14541500" y="16596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58624</xdr:rowOff>
    </xdr:from>
    <xdr:ext cx="534377" cy="259045"/>
    <xdr:sp macro="" textlink="">
      <xdr:nvSpPr>
        <xdr:cNvPr id="724" name="テキスト ボックス 723"/>
        <xdr:cNvSpPr txBox="1"/>
      </xdr:nvSpPr>
      <xdr:spPr>
        <a:xfrm>
          <a:off x="14325111" y="166892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111613</xdr:rowOff>
    </xdr:from>
    <xdr:to>
      <xdr:col>72</xdr:col>
      <xdr:colOff>38100</xdr:colOff>
      <xdr:row>97</xdr:row>
      <xdr:rowOff>41763</xdr:rowOff>
    </xdr:to>
    <xdr:sp macro="" textlink="">
      <xdr:nvSpPr>
        <xdr:cNvPr id="725" name="楕円 724"/>
        <xdr:cNvSpPr/>
      </xdr:nvSpPr>
      <xdr:spPr>
        <a:xfrm>
          <a:off x="13652500" y="165708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32890</xdr:rowOff>
    </xdr:from>
    <xdr:ext cx="534377" cy="259045"/>
    <xdr:sp macro="" textlink="">
      <xdr:nvSpPr>
        <xdr:cNvPr id="726" name="テキスト ボックス 725"/>
        <xdr:cNvSpPr txBox="1"/>
      </xdr:nvSpPr>
      <xdr:spPr>
        <a:xfrm>
          <a:off x="13436111" y="16663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102632</xdr:rowOff>
    </xdr:from>
    <xdr:to>
      <xdr:col>67</xdr:col>
      <xdr:colOff>101600</xdr:colOff>
      <xdr:row>97</xdr:row>
      <xdr:rowOff>32782</xdr:rowOff>
    </xdr:to>
    <xdr:sp macro="" textlink="">
      <xdr:nvSpPr>
        <xdr:cNvPr id="727" name="楕円 726"/>
        <xdr:cNvSpPr/>
      </xdr:nvSpPr>
      <xdr:spPr>
        <a:xfrm>
          <a:off x="12763500" y="16561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23909</xdr:rowOff>
    </xdr:from>
    <xdr:ext cx="534377" cy="259045"/>
    <xdr:sp macro="" textlink="">
      <xdr:nvSpPr>
        <xdr:cNvPr id="728" name="テキスト ボックス 727"/>
        <xdr:cNvSpPr txBox="1"/>
      </xdr:nvSpPr>
      <xdr:spPr>
        <a:xfrm>
          <a:off x="12547111" y="16654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9" name="正方形/長方形 72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0" name="正方形/長方形 72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1" name="正方形/長方形 73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2" name="正方形/長方形 73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3" name="正方形/長方形 73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4" name="正方形/長方形 73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5" name="正方形/長方形 73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6" name="正方形/長方形 73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7" name="テキスト ボックス 73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8" name="直線コネクタ 73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9" name="直線コネクタ 738"/>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40" name="テキスト ボックス 739"/>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41" name="直線コネクタ 740"/>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36</xdr:row>
      <xdr:rowOff>144434</xdr:rowOff>
    </xdr:from>
    <xdr:ext cx="377026" cy="259045"/>
    <xdr:sp macro="" textlink="">
      <xdr:nvSpPr>
        <xdr:cNvPr id="742" name="テキスト ボックス 741"/>
        <xdr:cNvSpPr txBox="1"/>
      </xdr:nvSpPr>
      <xdr:spPr>
        <a:xfrm>
          <a:off x="17910974" y="6316634"/>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43" name="直線コネクタ 742"/>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34</xdr:row>
      <xdr:rowOff>160763</xdr:rowOff>
    </xdr:from>
    <xdr:ext cx="377026" cy="259045"/>
    <xdr:sp macro="" textlink="">
      <xdr:nvSpPr>
        <xdr:cNvPr id="744" name="テキスト ボックス 743"/>
        <xdr:cNvSpPr txBox="1"/>
      </xdr:nvSpPr>
      <xdr:spPr>
        <a:xfrm>
          <a:off x="17910974" y="5990063"/>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45" name="直線コネクタ 744"/>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3974</xdr:colOff>
      <xdr:row>33</xdr:row>
      <xdr:rowOff>5641</xdr:rowOff>
    </xdr:from>
    <xdr:ext cx="377026" cy="259045"/>
    <xdr:sp macro="" textlink="">
      <xdr:nvSpPr>
        <xdr:cNvPr id="746" name="テキスト ボックス 745"/>
        <xdr:cNvSpPr txBox="1"/>
      </xdr:nvSpPr>
      <xdr:spPr>
        <a:xfrm>
          <a:off x="17910974" y="5663491"/>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7" name="直線コネクタ 746"/>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21970</xdr:rowOff>
    </xdr:from>
    <xdr:ext cx="467179" cy="259045"/>
    <xdr:sp macro="" textlink="">
      <xdr:nvSpPr>
        <xdr:cNvPr id="748" name="テキスト ボックス 747"/>
        <xdr:cNvSpPr txBox="1"/>
      </xdr:nvSpPr>
      <xdr:spPr>
        <a:xfrm>
          <a:off x="17820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9" name="直線コネクタ 748"/>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38299</xdr:rowOff>
    </xdr:from>
    <xdr:ext cx="467179" cy="259045"/>
    <xdr:sp macro="" textlink="">
      <xdr:nvSpPr>
        <xdr:cNvPr id="750" name="テキスト ボックス 749"/>
        <xdr:cNvSpPr txBox="1"/>
      </xdr:nvSpPr>
      <xdr:spPr>
        <a:xfrm>
          <a:off x="17820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1" name="直線コネクタ 750"/>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2" name="テキスト ボックス 751"/>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3"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18869</xdr:rowOff>
    </xdr:from>
    <xdr:to>
      <xdr:col>116</xdr:col>
      <xdr:colOff>62864</xdr:colOff>
      <xdr:row>39</xdr:row>
      <xdr:rowOff>98878</xdr:rowOff>
    </xdr:to>
    <xdr:cxnSp macro="">
      <xdr:nvCxnSpPr>
        <xdr:cNvPr id="754" name="直線コネクタ 753"/>
        <xdr:cNvCxnSpPr/>
      </xdr:nvCxnSpPr>
      <xdr:spPr>
        <a:xfrm flipV="1">
          <a:off x="22159595" y="5162369"/>
          <a:ext cx="1269" cy="16230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113228</xdr:rowOff>
    </xdr:from>
    <xdr:ext cx="249299" cy="259045"/>
    <xdr:sp macro="" textlink="">
      <xdr:nvSpPr>
        <xdr:cNvPr id="755" name="諸支出金最小値テキスト"/>
        <xdr:cNvSpPr txBox="1"/>
      </xdr:nvSpPr>
      <xdr:spPr>
        <a:xfrm>
          <a:off x="22212300" y="6799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6" name="直線コネクタ 755"/>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136996</xdr:rowOff>
    </xdr:from>
    <xdr:ext cx="469744" cy="259045"/>
    <xdr:sp macro="" textlink="">
      <xdr:nvSpPr>
        <xdr:cNvPr id="757" name="諸支出金最大値テキスト"/>
        <xdr:cNvSpPr txBox="1"/>
      </xdr:nvSpPr>
      <xdr:spPr>
        <a:xfrm>
          <a:off x="22212300" y="49375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1,491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18869</xdr:rowOff>
    </xdr:from>
    <xdr:to>
      <xdr:col>116</xdr:col>
      <xdr:colOff>152400</xdr:colOff>
      <xdr:row>30</xdr:row>
      <xdr:rowOff>18869</xdr:rowOff>
    </xdr:to>
    <xdr:cxnSp macro="">
      <xdr:nvCxnSpPr>
        <xdr:cNvPr id="758" name="直線コネクタ 757"/>
        <xdr:cNvCxnSpPr/>
      </xdr:nvCxnSpPr>
      <xdr:spPr>
        <a:xfrm>
          <a:off x="22072600" y="5162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98878</xdr:rowOff>
    </xdr:from>
    <xdr:to>
      <xdr:col>116</xdr:col>
      <xdr:colOff>63500</xdr:colOff>
      <xdr:row>39</xdr:row>
      <xdr:rowOff>98878</xdr:rowOff>
    </xdr:to>
    <xdr:cxnSp macro="">
      <xdr:nvCxnSpPr>
        <xdr:cNvPr id="759" name="直線コネクタ 758"/>
        <xdr:cNvCxnSpPr/>
      </xdr:nvCxnSpPr>
      <xdr:spPr>
        <a:xfrm>
          <a:off x="21323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30678</xdr:rowOff>
    </xdr:from>
    <xdr:ext cx="313932" cy="259045"/>
    <xdr:sp macro="" textlink="">
      <xdr:nvSpPr>
        <xdr:cNvPr id="760" name="諸支出金平均値テキスト"/>
        <xdr:cNvSpPr txBox="1"/>
      </xdr:nvSpPr>
      <xdr:spPr>
        <a:xfrm>
          <a:off x="22212300" y="6545778"/>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7801</xdr:rowOff>
    </xdr:from>
    <xdr:to>
      <xdr:col>116</xdr:col>
      <xdr:colOff>114300</xdr:colOff>
      <xdr:row>39</xdr:row>
      <xdr:rowOff>109401</xdr:rowOff>
    </xdr:to>
    <xdr:sp macro="" textlink="">
      <xdr:nvSpPr>
        <xdr:cNvPr id="761" name="フローチャート: 判断 760"/>
        <xdr:cNvSpPr/>
      </xdr:nvSpPr>
      <xdr:spPr>
        <a:xfrm>
          <a:off x="22110700" y="66943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98878</xdr:rowOff>
    </xdr:from>
    <xdr:to>
      <xdr:col>111</xdr:col>
      <xdr:colOff>177800</xdr:colOff>
      <xdr:row>39</xdr:row>
      <xdr:rowOff>98878</xdr:rowOff>
    </xdr:to>
    <xdr:cxnSp macro="">
      <xdr:nvCxnSpPr>
        <xdr:cNvPr id="762" name="直線コネクタ 761"/>
        <xdr:cNvCxnSpPr/>
      </xdr:nvCxnSpPr>
      <xdr:spPr>
        <a:xfrm>
          <a:off x="2043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32838</xdr:rowOff>
    </xdr:from>
    <xdr:to>
      <xdr:col>112</xdr:col>
      <xdr:colOff>38100</xdr:colOff>
      <xdr:row>39</xdr:row>
      <xdr:rowOff>134438</xdr:rowOff>
    </xdr:to>
    <xdr:sp macro="" textlink="">
      <xdr:nvSpPr>
        <xdr:cNvPr id="763" name="フローチャート: 判断 762"/>
        <xdr:cNvSpPr/>
      </xdr:nvSpPr>
      <xdr:spPr>
        <a:xfrm>
          <a:off x="21272500" y="6719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150965</xdr:rowOff>
    </xdr:from>
    <xdr:ext cx="313932" cy="259045"/>
    <xdr:sp macro="" textlink="">
      <xdr:nvSpPr>
        <xdr:cNvPr id="764" name="テキスト ボックス 763"/>
        <xdr:cNvSpPr txBox="1"/>
      </xdr:nvSpPr>
      <xdr:spPr>
        <a:xfrm>
          <a:off x="21166333" y="649461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98878</xdr:rowOff>
    </xdr:from>
    <xdr:to>
      <xdr:col>107</xdr:col>
      <xdr:colOff>50800</xdr:colOff>
      <xdr:row>39</xdr:row>
      <xdr:rowOff>98878</xdr:rowOff>
    </xdr:to>
    <xdr:cxnSp macro="">
      <xdr:nvCxnSpPr>
        <xdr:cNvPr id="765" name="直線コネクタ 764"/>
        <xdr:cNvCxnSpPr/>
      </xdr:nvCxnSpPr>
      <xdr:spPr>
        <a:xfrm>
          <a:off x="19545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170543</xdr:rowOff>
    </xdr:from>
    <xdr:to>
      <xdr:col>107</xdr:col>
      <xdr:colOff>101600</xdr:colOff>
      <xdr:row>39</xdr:row>
      <xdr:rowOff>100693</xdr:rowOff>
    </xdr:to>
    <xdr:sp macro="" textlink="">
      <xdr:nvSpPr>
        <xdr:cNvPr id="766" name="フローチャート: 判断 765"/>
        <xdr:cNvSpPr/>
      </xdr:nvSpPr>
      <xdr:spPr>
        <a:xfrm>
          <a:off x="20383500" y="6685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117220</xdr:rowOff>
    </xdr:from>
    <xdr:ext cx="313932" cy="259045"/>
    <xdr:sp macro="" textlink="">
      <xdr:nvSpPr>
        <xdr:cNvPr id="767" name="テキスト ボックス 766"/>
        <xdr:cNvSpPr txBox="1"/>
      </xdr:nvSpPr>
      <xdr:spPr>
        <a:xfrm>
          <a:off x="20277333" y="646087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98878</xdr:rowOff>
    </xdr:from>
    <xdr:to>
      <xdr:col>102</xdr:col>
      <xdr:colOff>114300</xdr:colOff>
      <xdr:row>39</xdr:row>
      <xdr:rowOff>98878</xdr:rowOff>
    </xdr:to>
    <xdr:cxnSp macro="">
      <xdr:nvCxnSpPr>
        <xdr:cNvPr id="768" name="直線コネクタ 767"/>
        <xdr:cNvCxnSpPr/>
      </xdr:nvCxnSpPr>
      <xdr:spPr>
        <a:xfrm>
          <a:off x="18656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40459</xdr:rowOff>
    </xdr:from>
    <xdr:to>
      <xdr:col>102</xdr:col>
      <xdr:colOff>165100</xdr:colOff>
      <xdr:row>39</xdr:row>
      <xdr:rowOff>142059</xdr:rowOff>
    </xdr:to>
    <xdr:sp macro="" textlink="">
      <xdr:nvSpPr>
        <xdr:cNvPr id="769" name="フローチャート: 判断 768"/>
        <xdr:cNvSpPr/>
      </xdr:nvSpPr>
      <xdr:spPr>
        <a:xfrm>
          <a:off x="19494500" y="6727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37</xdr:row>
      <xdr:rowOff>158586</xdr:rowOff>
    </xdr:from>
    <xdr:ext cx="249299" cy="259045"/>
    <xdr:sp macro="" textlink="">
      <xdr:nvSpPr>
        <xdr:cNvPr id="770" name="テキスト ボックス 769"/>
        <xdr:cNvSpPr txBox="1"/>
      </xdr:nvSpPr>
      <xdr:spPr>
        <a:xfrm>
          <a:off x="19420650" y="650223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42635</xdr:rowOff>
    </xdr:from>
    <xdr:to>
      <xdr:col>98</xdr:col>
      <xdr:colOff>38100</xdr:colOff>
      <xdr:row>39</xdr:row>
      <xdr:rowOff>144235</xdr:rowOff>
    </xdr:to>
    <xdr:sp macro="" textlink="">
      <xdr:nvSpPr>
        <xdr:cNvPr id="771" name="フローチャート: 判断 770"/>
        <xdr:cNvSpPr/>
      </xdr:nvSpPr>
      <xdr:spPr>
        <a:xfrm>
          <a:off x="18605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37</xdr:row>
      <xdr:rowOff>160762</xdr:rowOff>
    </xdr:from>
    <xdr:ext cx="249299" cy="259045"/>
    <xdr:sp macro="" textlink="">
      <xdr:nvSpPr>
        <xdr:cNvPr id="772" name="テキスト ボックス 771"/>
        <xdr:cNvSpPr txBox="1"/>
      </xdr:nvSpPr>
      <xdr:spPr>
        <a:xfrm>
          <a:off x="18531650" y="65044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3" name="テキスト ボックス 772"/>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4" name="テキスト ボックス 773"/>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5" name="テキスト ボックス 774"/>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6" name="テキスト ボックス 775"/>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7" name="テキスト ボックス 776"/>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48078</xdr:rowOff>
    </xdr:from>
    <xdr:to>
      <xdr:col>116</xdr:col>
      <xdr:colOff>114300</xdr:colOff>
      <xdr:row>39</xdr:row>
      <xdr:rowOff>149678</xdr:rowOff>
    </xdr:to>
    <xdr:sp macro="" textlink="">
      <xdr:nvSpPr>
        <xdr:cNvPr id="778" name="楕円 777"/>
        <xdr:cNvSpPr/>
      </xdr:nvSpPr>
      <xdr:spPr>
        <a:xfrm>
          <a:off x="22110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157678</xdr:rowOff>
    </xdr:from>
    <xdr:ext cx="249299" cy="259045"/>
    <xdr:sp macro="" textlink="">
      <xdr:nvSpPr>
        <xdr:cNvPr id="779" name="諸支出金該当値テキスト"/>
        <xdr:cNvSpPr txBox="1"/>
      </xdr:nvSpPr>
      <xdr:spPr>
        <a:xfrm>
          <a:off x="22212300" y="66727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48078</xdr:rowOff>
    </xdr:from>
    <xdr:to>
      <xdr:col>112</xdr:col>
      <xdr:colOff>38100</xdr:colOff>
      <xdr:row>39</xdr:row>
      <xdr:rowOff>149678</xdr:rowOff>
    </xdr:to>
    <xdr:sp macro="" textlink="">
      <xdr:nvSpPr>
        <xdr:cNvPr id="780" name="楕円 779"/>
        <xdr:cNvSpPr/>
      </xdr:nvSpPr>
      <xdr:spPr>
        <a:xfrm>
          <a:off x="2127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140805</xdr:rowOff>
    </xdr:from>
    <xdr:ext cx="249299" cy="259045"/>
    <xdr:sp macro="" textlink="">
      <xdr:nvSpPr>
        <xdr:cNvPr id="781" name="テキスト ボックス 780"/>
        <xdr:cNvSpPr txBox="1"/>
      </xdr:nvSpPr>
      <xdr:spPr>
        <a:xfrm>
          <a:off x="2119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39</xdr:row>
      <xdr:rowOff>48078</xdr:rowOff>
    </xdr:from>
    <xdr:to>
      <xdr:col>107</xdr:col>
      <xdr:colOff>101600</xdr:colOff>
      <xdr:row>39</xdr:row>
      <xdr:rowOff>149678</xdr:rowOff>
    </xdr:to>
    <xdr:sp macro="" textlink="">
      <xdr:nvSpPr>
        <xdr:cNvPr id="782" name="楕円 781"/>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140805</xdr:rowOff>
    </xdr:from>
    <xdr:ext cx="249299" cy="259045"/>
    <xdr:sp macro="" textlink="">
      <xdr:nvSpPr>
        <xdr:cNvPr id="783" name="テキスト ボックス 782"/>
        <xdr:cNvSpPr txBox="1"/>
      </xdr:nvSpPr>
      <xdr:spPr>
        <a:xfrm>
          <a:off x="2030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39</xdr:row>
      <xdr:rowOff>48078</xdr:rowOff>
    </xdr:from>
    <xdr:to>
      <xdr:col>102</xdr:col>
      <xdr:colOff>165100</xdr:colOff>
      <xdr:row>39</xdr:row>
      <xdr:rowOff>149678</xdr:rowOff>
    </xdr:to>
    <xdr:sp macro="" textlink="">
      <xdr:nvSpPr>
        <xdr:cNvPr id="784" name="楕円 783"/>
        <xdr:cNvSpPr/>
      </xdr:nvSpPr>
      <xdr:spPr>
        <a:xfrm>
          <a:off x="19494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140805</xdr:rowOff>
    </xdr:from>
    <xdr:ext cx="249299" cy="259045"/>
    <xdr:sp macro="" textlink="">
      <xdr:nvSpPr>
        <xdr:cNvPr id="785" name="テキスト ボックス 784"/>
        <xdr:cNvSpPr txBox="1"/>
      </xdr:nvSpPr>
      <xdr:spPr>
        <a:xfrm>
          <a:off x="19420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6" name="楕円 785"/>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7" name="テキスト ボックス 786"/>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8" name="正方形/長方形 787"/>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9" name="正方形/長方形 788"/>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0" name="正方形/長方形 789"/>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1" name="正方形/長方形 790"/>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2" name="正方形/長方形 791"/>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3" name="正方形/長方形 792"/>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山梨県平均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4" name="正方形/長方形 793"/>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5" name="正方形/長方形 794"/>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6" name="テキスト ボックス 795"/>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7" name="直線コネクタ 796"/>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8" name="直線コネクタ 797"/>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9" name="テキスト ボックス 798"/>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0" name="直線コネクタ 799"/>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1" name="テキスト ボックス 800"/>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2"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3" name="直線コネクタ 802"/>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4"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5" name="直線コネクタ 80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6"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7" name="直線コネクタ 806"/>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8" name="直線コネクタ 807"/>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9"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0" name="フローチャート: 判断 809"/>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1" name="直線コネクタ 810"/>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2" name="フローチャート: 判断 811"/>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3" name="テキスト ボックス 812"/>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4" name="直線コネクタ 813"/>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5" name="フローチャート: 判断 814"/>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6" name="テキスト ボックス 815"/>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7" name="直線コネクタ 816"/>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8" name="フローチャート: 判断 817"/>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9" name="テキスト ボックス 818"/>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0" name="フローチャート: 判断 819"/>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1" name="テキスト ボックス 820"/>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2" name="テキスト ボックス 821"/>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3" name="テキスト ボックス 822"/>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4" name="テキスト ボックス 823"/>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5" name="テキスト ボックス 824"/>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6" name="テキスト ボックス 825"/>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7" name="楕円 826"/>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8"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9" name="楕円 828"/>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0" name="テキスト ボックス 829"/>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1" name="楕円 830"/>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2" name="テキスト ボックス 831"/>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3" name="楕円 832"/>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4" name="テキスト ボックス 833"/>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5" name="楕円 834"/>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6" name="テキスト ボックス 835"/>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7" name="正方形/長方形 836"/>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8" name="正方形/長方形 837"/>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9" name="テキスト ボックス 838"/>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総務費、商工費は、コロナウイルス感染防止対策に伴う給付金等による増額により、類似団体の平均を上回った。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民生費のコストが全体の目的経費に対して多額である要因は、社会保障経費である扶助費の占める割合が多い為である。今年度は、保育所等給付費や施設等利用費が増額となった。</a:t>
          </a:r>
        </a:p>
        <a:p>
          <a:r>
            <a:rPr kumimoji="1" lang="ja-JP" altLang="en-US" sz="1300">
              <a:latin typeface="ＭＳ Ｐゴシック" panose="020B0600070205080204" pitchFamily="50" charset="-128"/>
              <a:ea typeface="ＭＳ Ｐゴシック" panose="020B0600070205080204" pitchFamily="50" charset="-128"/>
            </a:rPr>
            <a:t>教育費は、給食センター増築・改修工事の完了により減額となり、類似団体の平均を下回った。</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公債費は、毎年減少している。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○財政調整基金残高　</a:t>
          </a:r>
        </a:p>
        <a:p>
          <a:r>
            <a:rPr kumimoji="1" lang="ja-JP" altLang="en-US" sz="1050">
              <a:latin typeface="ＭＳ ゴシック" pitchFamily="49" charset="-128"/>
              <a:ea typeface="ＭＳ ゴシック" pitchFamily="49" charset="-128"/>
            </a:rPr>
            <a:t>財政調整基金の積立残高は前年度より減少した。標準財政規模は前年度より増加したが、財政調整基金残高の減少が大きかったことにより前年度比でポイント減となった。</a:t>
          </a:r>
        </a:p>
        <a:p>
          <a:r>
            <a:rPr kumimoji="1" lang="ja-JP" altLang="en-US" sz="1050">
              <a:latin typeface="ＭＳ ゴシック" pitchFamily="49" charset="-128"/>
              <a:ea typeface="ＭＳ ゴシック" pitchFamily="49" charset="-128"/>
            </a:rPr>
            <a:t>○実質収支額　</a:t>
          </a:r>
        </a:p>
        <a:p>
          <a:r>
            <a:rPr kumimoji="1" lang="ja-JP" altLang="en-US" sz="1050">
              <a:latin typeface="ＭＳ ゴシック" pitchFamily="49" charset="-128"/>
              <a:ea typeface="ＭＳ ゴシック" pitchFamily="49" charset="-128"/>
            </a:rPr>
            <a:t>標準財政規模の増加並びに実質収支の大幅な増加により、前年度比で</a:t>
          </a:r>
          <a:r>
            <a:rPr kumimoji="1" lang="en-US" altLang="ja-JP" sz="1050">
              <a:latin typeface="ＭＳ ゴシック" pitchFamily="49" charset="-128"/>
              <a:ea typeface="ＭＳ ゴシック" pitchFamily="49" charset="-128"/>
            </a:rPr>
            <a:t>2.38</a:t>
          </a:r>
          <a:r>
            <a:rPr kumimoji="1" lang="ja-JP" altLang="en-US" sz="1050">
              <a:latin typeface="ＭＳ ゴシック" pitchFamily="49" charset="-128"/>
              <a:ea typeface="ＭＳ ゴシック" pitchFamily="49" charset="-128"/>
            </a:rPr>
            <a:t>ポイント増となった。</a:t>
          </a:r>
        </a:p>
        <a:p>
          <a:r>
            <a:rPr kumimoji="1" lang="ja-JP" altLang="en-US" sz="1050">
              <a:latin typeface="ＭＳ ゴシック" pitchFamily="49" charset="-128"/>
              <a:ea typeface="ＭＳ ゴシック" pitchFamily="49" charset="-128"/>
            </a:rPr>
            <a:t>○実質単年度収支　</a:t>
          </a:r>
        </a:p>
        <a:p>
          <a:r>
            <a:rPr kumimoji="1" lang="ja-JP" altLang="en-US" sz="1050">
              <a:latin typeface="ＭＳ ゴシック" pitchFamily="49" charset="-128"/>
              <a:ea typeface="ＭＳ ゴシック" pitchFamily="49" charset="-128"/>
            </a:rPr>
            <a:t>標準財政規模の増額、また単年度収支が増額し、財政調整基金の積立額、取崩額ともに増額し、取崩額が積立額を上回った為、前年度比でポイント減となった。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山梨県昭和町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○一般会計、特別会計ともに赤字額は生じていない。</a:t>
          </a:r>
        </a:p>
        <a:p>
          <a:r>
            <a:rPr kumimoji="1" lang="ja-JP" altLang="en-US" sz="1400">
              <a:latin typeface="ＭＳ ゴシック" pitchFamily="49" charset="-128"/>
              <a:ea typeface="ＭＳ ゴシック" pitchFamily="49" charset="-128"/>
            </a:rPr>
            <a:t>○国民健康保険特別会計は、歳入、歳出ともに減少し、実質収支も減となった。標準財政規模が前年度より増加し、実質収支が減となったため、標準財政規模比は前年度比でポイント減となった。</a:t>
          </a:r>
        </a:p>
        <a:p>
          <a:r>
            <a:rPr kumimoji="1" lang="ja-JP" altLang="en-US" sz="1400">
              <a:latin typeface="ＭＳ ゴシック" pitchFamily="49" charset="-128"/>
              <a:ea typeface="ＭＳ ゴシック" pitchFamily="49" charset="-128"/>
            </a:rPr>
            <a:t>○介護保険特別会計は、歳入、歳出ともに増加したが、実質収支は減となったため、前年度比でポイント増となった。                </a:t>
          </a:r>
        </a:p>
        <a:p>
          <a:r>
            <a:rPr kumimoji="1" lang="ja-JP" altLang="en-US" sz="1400">
              <a:latin typeface="ＭＳ ゴシック" pitchFamily="49" charset="-128"/>
              <a:ea typeface="ＭＳ ゴシック" pitchFamily="49" charset="-128"/>
            </a:rPr>
            <a:t>○下水道事業特別会計は、歳入、歳出ともに増加したが、実質収支が減となった。標準財政規模も増となったため、前年度比でポイント減となった。</a:t>
          </a:r>
        </a:p>
        <a:p>
          <a:r>
            <a:rPr kumimoji="1" lang="ja-JP" altLang="en-US" sz="1400">
              <a:latin typeface="ＭＳ ゴシック" pitchFamily="49" charset="-128"/>
              <a:ea typeface="ＭＳ ゴシック" pitchFamily="49" charset="-128"/>
            </a:rPr>
            <a:t>○他の特別会計については、歳出に対し、一定の歳入が確保されている為、大きな変動はない。</a:t>
          </a:r>
        </a:p>
        <a:p>
          <a:r>
            <a:rPr kumimoji="1" lang="ja-JP" altLang="en-US" sz="1400">
              <a:latin typeface="ＭＳ ゴシック" pitchFamily="49" charset="-128"/>
              <a:ea typeface="ＭＳ ゴシック" pitchFamily="49" charset="-128"/>
            </a:rPr>
            <a:t>〇標準財政規模の増額、また実質収支の減により、一般会計以外の特別会計で標準財政規模比が減となっている。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79</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81</v>
      </c>
      <c r="C3" s="405"/>
      <c r="D3" s="405"/>
      <c r="E3" s="406"/>
      <c r="F3" s="406"/>
      <c r="G3" s="406"/>
      <c r="H3" s="406"/>
      <c r="I3" s="406"/>
      <c r="J3" s="406"/>
      <c r="K3" s="406"/>
      <c r="L3" s="406" t="s">
        <v>82</v>
      </c>
      <c r="M3" s="406"/>
      <c r="N3" s="406"/>
      <c r="O3" s="406"/>
      <c r="P3" s="406"/>
      <c r="Q3" s="406"/>
      <c r="R3" s="413"/>
      <c r="S3" s="413"/>
      <c r="T3" s="413"/>
      <c r="U3" s="413"/>
      <c r="V3" s="414"/>
      <c r="W3" s="388" t="s">
        <v>83</v>
      </c>
      <c r="X3" s="389"/>
      <c r="Y3" s="389"/>
      <c r="Z3" s="389"/>
      <c r="AA3" s="389"/>
      <c r="AB3" s="405"/>
      <c r="AC3" s="413" t="s">
        <v>84</v>
      </c>
      <c r="AD3" s="389"/>
      <c r="AE3" s="389"/>
      <c r="AF3" s="389"/>
      <c r="AG3" s="389"/>
      <c r="AH3" s="389"/>
      <c r="AI3" s="389"/>
      <c r="AJ3" s="389"/>
      <c r="AK3" s="389"/>
      <c r="AL3" s="390"/>
      <c r="AM3" s="388" t="s">
        <v>85</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86</v>
      </c>
      <c r="BO3" s="389"/>
      <c r="BP3" s="389"/>
      <c r="BQ3" s="389"/>
      <c r="BR3" s="389"/>
      <c r="BS3" s="389"/>
      <c r="BT3" s="389"/>
      <c r="BU3" s="390"/>
      <c r="BV3" s="388" t="s">
        <v>87</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88</v>
      </c>
      <c r="CU3" s="389"/>
      <c r="CV3" s="389"/>
      <c r="CW3" s="389"/>
      <c r="CX3" s="389"/>
      <c r="CY3" s="389"/>
      <c r="CZ3" s="389"/>
      <c r="DA3" s="390"/>
      <c r="DB3" s="388" t="s">
        <v>89</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90</v>
      </c>
      <c r="AZ4" s="392"/>
      <c r="BA4" s="392"/>
      <c r="BB4" s="392"/>
      <c r="BC4" s="392"/>
      <c r="BD4" s="392"/>
      <c r="BE4" s="392"/>
      <c r="BF4" s="392"/>
      <c r="BG4" s="392"/>
      <c r="BH4" s="392"/>
      <c r="BI4" s="392"/>
      <c r="BJ4" s="392"/>
      <c r="BK4" s="392"/>
      <c r="BL4" s="392"/>
      <c r="BM4" s="393"/>
      <c r="BN4" s="394">
        <v>11281363</v>
      </c>
      <c r="BO4" s="395"/>
      <c r="BP4" s="395"/>
      <c r="BQ4" s="395"/>
      <c r="BR4" s="395"/>
      <c r="BS4" s="395"/>
      <c r="BT4" s="395"/>
      <c r="BU4" s="396"/>
      <c r="BV4" s="394">
        <v>8494473</v>
      </c>
      <c r="BW4" s="395"/>
      <c r="BX4" s="395"/>
      <c r="BY4" s="395"/>
      <c r="BZ4" s="395"/>
      <c r="CA4" s="395"/>
      <c r="CB4" s="395"/>
      <c r="CC4" s="396"/>
      <c r="CD4" s="397" t="s">
        <v>91</v>
      </c>
      <c r="CE4" s="398"/>
      <c r="CF4" s="398"/>
      <c r="CG4" s="398"/>
      <c r="CH4" s="398"/>
      <c r="CI4" s="398"/>
      <c r="CJ4" s="398"/>
      <c r="CK4" s="398"/>
      <c r="CL4" s="398"/>
      <c r="CM4" s="398"/>
      <c r="CN4" s="398"/>
      <c r="CO4" s="398"/>
      <c r="CP4" s="398"/>
      <c r="CQ4" s="398"/>
      <c r="CR4" s="398"/>
      <c r="CS4" s="399"/>
      <c r="CT4" s="400">
        <v>8.6999999999999993</v>
      </c>
      <c r="CU4" s="401"/>
      <c r="CV4" s="401"/>
      <c r="CW4" s="401"/>
      <c r="CX4" s="401"/>
      <c r="CY4" s="401"/>
      <c r="CZ4" s="401"/>
      <c r="DA4" s="402"/>
      <c r="DB4" s="400">
        <v>6.3</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92</v>
      </c>
      <c r="AN5" s="461"/>
      <c r="AO5" s="461"/>
      <c r="AP5" s="461"/>
      <c r="AQ5" s="461"/>
      <c r="AR5" s="461"/>
      <c r="AS5" s="461"/>
      <c r="AT5" s="462"/>
      <c r="AU5" s="463" t="s">
        <v>93</v>
      </c>
      <c r="AV5" s="464"/>
      <c r="AW5" s="464"/>
      <c r="AX5" s="464"/>
      <c r="AY5" s="465" t="s">
        <v>94</v>
      </c>
      <c r="AZ5" s="466"/>
      <c r="BA5" s="466"/>
      <c r="BB5" s="466"/>
      <c r="BC5" s="466"/>
      <c r="BD5" s="466"/>
      <c r="BE5" s="466"/>
      <c r="BF5" s="466"/>
      <c r="BG5" s="466"/>
      <c r="BH5" s="466"/>
      <c r="BI5" s="466"/>
      <c r="BJ5" s="466"/>
      <c r="BK5" s="466"/>
      <c r="BL5" s="466"/>
      <c r="BM5" s="467"/>
      <c r="BN5" s="431">
        <v>10788192</v>
      </c>
      <c r="BO5" s="432"/>
      <c r="BP5" s="432"/>
      <c r="BQ5" s="432"/>
      <c r="BR5" s="432"/>
      <c r="BS5" s="432"/>
      <c r="BT5" s="432"/>
      <c r="BU5" s="433"/>
      <c r="BV5" s="431">
        <v>8106308</v>
      </c>
      <c r="BW5" s="432"/>
      <c r="BX5" s="432"/>
      <c r="BY5" s="432"/>
      <c r="BZ5" s="432"/>
      <c r="CA5" s="432"/>
      <c r="CB5" s="432"/>
      <c r="CC5" s="433"/>
      <c r="CD5" s="434" t="s">
        <v>95</v>
      </c>
      <c r="CE5" s="435"/>
      <c r="CF5" s="435"/>
      <c r="CG5" s="435"/>
      <c r="CH5" s="435"/>
      <c r="CI5" s="435"/>
      <c r="CJ5" s="435"/>
      <c r="CK5" s="435"/>
      <c r="CL5" s="435"/>
      <c r="CM5" s="435"/>
      <c r="CN5" s="435"/>
      <c r="CO5" s="435"/>
      <c r="CP5" s="435"/>
      <c r="CQ5" s="435"/>
      <c r="CR5" s="435"/>
      <c r="CS5" s="436"/>
      <c r="CT5" s="428">
        <v>87.1</v>
      </c>
      <c r="CU5" s="429"/>
      <c r="CV5" s="429"/>
      <c r="CW5" s="429"/>
      <c r="CX5" s="429"/>
      <c r="CY5" s="429"/>
      <c r="CZ5" s="429"/>
      <c r="DA5" s="430"/>
      <c r="DB5" s="428">
        <v>82.3</v>
      </c>
      <c r="DC5" s="429"/>
      <c r="DD5" s="429"/>
      <c r="DE5" s="429"/>
      <c r="DF5" s="429"/>
      <c r="DG5" s="429"/>
      <c r="DH5" s="429"/>
      <c r="DI5" s="430"/>
      <c r="DJ5" s="186"/>
      <c r="DK5" s="186"/>
      <c r="DL5" s="186"/>
      <c r="DM5" s="186"/>
      <c r="DN5" s="186"/>
      <c r="DO5" s="186"/>
    </row>
    <row r="6" spans="1:119" ht="18.75" customHeight="1" x14ac:dyDescent="0.15">
      <c r="A6" s="187"/>
      <c r="B6" s="437" t="s">
        <v>96</v>
      </c>
      <c r="C6" s="438"/>
      <c r="D6" s="438"/>
      <c r="E6" s="439"/>
      <c r="F6" s="439"/>
      <c r="G6" s="439"/>
      <c r="H6" s="439"/>
      <c r="I6" s="439"/>
      <c r="J6" s="439"/>
      <c r="K6" s="439"/>
      <c r="L6" s="439" t="s">
        <v>97</v>
      </c>
      <c r="M6" s="439"/>
      <c r="N6" s="439"/>
      <c r="O6" s="439"/>
      <c r="P6" s="439"/>
      <c r="Q6" s="439"/>
      <c r="R6" s="443"/>
      <c r="S6" s="443"/>
      <c r="T6" s="443"/>
      <c r="U6" s="443"/>
      <c r="V6" s="444"/>
      <c r="W6" s="447" t="s">
        <v>98</v>
      </c>
      <c r="X6" s="448"/>
      <c r="Y6" s="448"/>
      <c r="Z6" s="448"/>
      <c r="AA6" s="448"/>
      <c r="AB6" s="438"/>
      <c r="AC6" s="451" t="s">
        <v>99</v>
      </c>
      <c r="AD6" s="452"/>
      <c r="AE6" s="452"/>
      <c r="AF6" s="452"/>
      <c r="AG6" s="452"/>
      <c r="AH6" s="452"/>
      <c r="AI6" s="452"/>
      <c r="AJ6" s="452"/>
      <c r="AK6" s="452"/>
      <c r="AL6" s="453"/>
      <c r="AM6" s="460" t="s">
        <v>100</v>
      </c>
      <c r="AN6" s="461"/>
      <c r="AO6" s="461"/>
      <c r="AP6" s="461"/>
      <c r="AQ6" s="461"/>
      <c r="AR6" s="461"/>
      <c r="AS6" s="461"/>
      <c r="AT6" s="462"/>
      <c r="AU6" s="463" t="s">
        <v>101</v>
      </c>
      <c r="AV6" s="464"/>
      <c r="AW6" s="464"/>
      <c r="AX6" s="464"/>
      <c r="AY6" s="465" t="s">
        <v>102</v>
      </c>
      <c r="AZ6" s="466"/>
      <c r="BA6" s="466"/>
      <c r="BB6" s="466"/>
      <c r="BC6" s="466"/>
      <c r="BD6" s="466"/>
      <c r="BE6" s="466"/>
      <c r="BF6" s="466"/>
      <c r="BG6" s="466"/>
      <c r="BH6" s="466"/>
      <c r="BI6" s="466"/>
      <c r="BJ6" s="466"/>
      <c r="BK6" s="466"/>
      <c r="BL6" s="466"/>
      <c r="BM6" s="467"/>
      <c r="BN6" s="431">
        <v>493171</v>
      </c>
      <c r="BO6" s="432"/>
      <c r="BP6" s="432"/>
      <c r="BQ6" s="432"/>
      <c r="BR6" s="432"/>
      <c r="BS6" s="432"/>
      <c r="BT6" s="432"/>
      <c r="BU6" s="433"/>
      <c r="BV6" s="431">
        <v>388165</v>
      </c>
      <c r="BW6" s="432"/>
      <c r="BX6" s="432"/>
      <c r="BY6" s="432"/>
      <c r="BZ6" s="432"/>
      <c r="CA6" s="432"/>
      <c r="CB6" s="432"/>
      <c r="CC6" s="433"/>
      <c r="CD6" s="434" t="s">
        <v>103</v>
      </c>
      <c r="CE6" s="435"/>
      <c r="CF6" s="435"/>
      <c r="CG6" s="435"/>
      <c r="CH6" s="435"/>
      <c r="CI6" s="435"/>
      <c r="CJ6" s="435"/>
      <c r="CK6" s="435"/>
      <c r="CL6" s="435"/>
      <c r="CM6" s="435"/>
      <c r="CN6" s="435"/>
      <c r="CO6" s="435"/>
      <c r="CP6" s="435"/>
      <c r="CQ6" s="435"/>
      <c r="CR6" s="435"/>
      <c r="CS6" s="436"/>
      <c r="CT6" s="468">
        <v>87.1</v>
      </c>
      <c r="CU6" s="469"/>
      <c r="CV6" s="469"/>
      <c r="CW6" s="469"/>
      <c r="CX6" s="469"/>
      <c r="CY6" s="469"/>
      <c r="CZ6" s="469"/>
      <c r="DA6" s="470"/>
      <c r="DB6" s="468">
        <v>82.3</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104</v>
      </c>
      <c r="AN7" s="461"/>
      <c r="AO7" s="461"/>
      <c r="AP7" s="461"/>
      <c r="AQ7" s="461"/>
      <c r="AR7" s="461"/>
      <c r="AS7" s="461"/>
      <c r="AT7" s="462"/>
      <c r="AU7" s="463" t="s">
        <v>101</v>
      </c>
      <c r="AV7" s="464"/>
      <c r="AW7" s="464"/>
      <c r="AX7" s="464"/>
      <c r="AY7" s="465" t="s">
        <v>105</v>
      </c>
      <c r="AZ7" s="466"/>
      <c r="BA7" s="466"/>
      <c r="BB7" s="466"/>
      <c r="BC7" s="466"/>
      <c r="BD7" s="466"/>
      <c r="BE7" s="466"/>
      <c r="BF7" s="466"/>
      <c r="BG7" s="466"/>
      <c r="BH7" s="466"/>
      <c r="BI7" s="466"/>
      <c r="BJ7" s="466"/>
      <c r="BK7" s="466"/>
      <c r="BL7" s="466"/>
      <c r="BM7" s="467"/>
      <c r="BN7" s="431">
        <v>10776</v>
      </c>
      <c r="BO7" s="432"/>
      <c r="BP7" s="432"/>
      <c r="BQ7" s="432"/>
      <c r="BR7" s="432"/>
      <c r="BS7" s="432"/>
      <c r="BT7" s="432"/>
      <c r="BU7" s="433"/>
      <c r="BV7" s="431">
        <v>50219</v>
      </c>
      <c r="BW7" s="432"/>
      <c r="BX7" s="432"/>
      <c r="BY7" s="432"/>
      <c r="BZ7" s="432"/>
      <c r="CA7" s="432"/>
      <c r="CB7" s="432"/>
      <c r="CC7" s="433"/>
      <c r="CD7" s="434" t="s">
        <v>106</v>
      </c>
      <c r="CE7" s="435"/>
      <c r="CF7" s="435"/>
      <c r="CG7" s="435"/>
      <c r="CH7" s="435"/>
      <c r="CI7" s="435"/>
      <c r="CJ7" s="435"/>
      <c r="CK7" s="435"/>
      <c r="CL7" s="435"/>
      <c r="CM7" s="435"/>
      <c r="CN7" s="435"/>
      <c r="CO7" s="435"/>
      <c r="CP7" s="435"/>
      <c r="CQ7" s="435"/>
      <c r="CR7" s="435"/>
      <c r="CS7" s="436"/>
      <c r="CT7" s="431">
        <v>5535116</v>
      </c>
      <c r="CU7" s="432"/>
      <c r="CV7" s="432"/>
      <c r="CW7" s="432"/>
      <c r="CX7" s="432"/>
      <c r="CY7" s="432"/>
      <c r="CZ7" s="432"/>
      <c r="DA7" s="433"/>
      <c r="DB7" s="431">
        <v>5334093</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107</v>
      </c>
      <c r="AN8" s="461"/>
      <c r="AO8" s="461"/>
      <c r="AP8" s="461"/>
      <c r="AQ8" s="461"/>
      <c r="AR8" s="461"/>
      <c r="AS8" s="461"/>
      <c r="AT8" s="462"/>
      <c r="AU8" s="463" t="s">
        <v>93</v>
      </c>
      <c r="AV8" s="464"/>
      <c r="AW8" s="464"/>
      <c r="AX8" s="464"/>
      <c r="AY8" s="465" t="s">
        <v>108</v>
      </c>
      <c r="AZ8" s="466"/>
      <c r="BA8" s="466"/>
      <c r="BB8" s="466"/>
      <c r="BC8" s="466"/>
      <c r="BD8" s="466"/>
      <c r="BE8" s="466"/>
      <c r="BF8" s="466"/>
      <c r="BG8" s="466"/>
      <c r="BH8" s="466"/>
      <c r="BI8" s="466"/>
      <c r="BJ8" s="466"/>
      <c r="BK8" s="466"/>
      <c r="BL8" s="466"/>
      <c r="BM8" s="467"/>
      <c r="BN8" s="431">
        <v>482395</v>
      </c>
      <c r="BO8" s="432"/>
      <c r="BP8" s="432"/>
      <c r="BQ8" s="432"/>
      <c r="BR8" s="432"/>
      <c r="BS8" s="432"/>
      <c r="BT8" s="432"/>
      <c r="BU8" s="433"/>
      <c r="BV8" s="431">
        <v>337946</v>
      </c>
      <c r="BW8" s="432"/>
      <c r="BX8" s="432"/>
      <c r="BY8" s="432"/>
      <c r="BZ8" s="432"/>
      <c r="CA8" s="432"/>
      <c r="CB8" s="432"/>
      <c r="CC8" s="433"/>
      <c r="CD8" s="434" t="s">
        <v>109</v>
      </c>
      <c r="CE8" s="435"/>
      <c r="CF8" s="435"/>
      <c r="CG8" s="435"/>
      <c r="CH8" s="435"/>
      <c r="CI8" s="435"/>
      <c r="CJ8" s="435"/>
      <c r="CK8" s="435"/>
      <c r="CL8" s="435"/>
      <c r="CM8" s="435"/>
      <c r="CN8" s="435"/>
      <c r="CO8" s="435"/>
      <c r="CP8" s="435"/>
      <c r="CQ8" s="435"/>
      <c r="CR8" s="435"/>
      <c r="CS8" s="436"/>
      <c r="CT8" s="471">
        <v>1.19</v>
      </c>
      <c r="CU8" s="472"/>
      <c r="CV8" s="472"/>
      <c r="CW8" s="472"/>
      <c r="CX8" s="472"/>
      <c r="CY8" s="472"/>
      <c r="CZ8" s="472"/>
      <c r="DA8" s="473"/>
      <c r="DB8" s="471">
        <v>1.23</v>
      </c>
      <c r="DC8" s="472"/>
      <c r="DD8" s="472"/>
      <c r="DE8" s="472"/>
      <c r="DF8" s="472"/>
      <c r="DG8" s="472"/>
      <c r="DH8" s="472"/>
      <c r="DI8" s="473"/>
      <c r="DJ8" s="186"/>
      <c r="DK8" s="186"/>
      <c r="DL8" s="186"/>
      <c r="DM8" s="186"/>
      <c r="DN8" s="186"/>
      <c r="DO8" s="186"/>
    </row>
    <row r="9" spans="1:119" ht="18.75" customHeight="1" thickBot="1" x14ac:dyDescent="0.2">
      <c r="A9" s="187"/>
      <c r="B9" s="425" t="s">
        <v>110</v>
      </c>
      <c r="C9" s="426"/>
      <c r="D9" s="426"/>
      <c r="E9" s="426"/>
      <c r="F9" s="426"/>
      <c r="G9" s="426"/>
      <c r="H9" s="426"/>
      <c r="I9" s="426"/>
      <c r="J9" s="426"/>
      <c r="K9" s="474"/>
      <c r="L9" s="475" t="s">
        <v>111</v>
      </c>
      <c r="M9" s="476"/>
      <c r="N9" s="476"/>
      <c r="O9" s="476"/>
      <c r="P9" s="476"/>
      <c r="Q9" s="477"/>
      <c r="R9" s="478">
        <v>20909</v>
      </c>
      <c r="S9" s="479"/>
      <c r="T9" s="479"/>
      <c r="U9" s="479"/>
      <c r="V9" s="480"/>
      <c r="W9" s="388" t="s">
        <v>112</v>
      </c>
      <c r="X9" s="389"/>
      <c r="Y9" s="389"/>
      <c r="Z9" s="389"/>
      <c r="AA9" s="389"/>
      <c r="AB9" s="389"/>
      <c r="AC9" s="389"/>
      <c r="AD9" s="389"/>
      <c r="AE9" s="389"/>
      <c r="AF9" s="389"/>
      <c r="AG9" s="389"/>
      <c r="AH9" s="389"/>
      <c r="AI9" s="389"/>
      <c r="AJ9" s="389"/>
      <c r="AK9" s="389"/>
      <c r="AL9" s="390"/>
      <c r="AM9" s="460" t="s">
        <v>113</v>
      </c>
      <c r="AN9" s="461"/>
      <c r="AO9" s="461"/>
      <c r="AP9" s="461"/>
      <c r="AQ9" s="461"/>
      <c r="AR9" s="461"/>
      <c r="AS9" s="461"/>
      <c r="AT9" s="462"/>
      <c r="AU9" s="463" t="s">
        <v>93</v>
      </c>
      <c r="AV9" s="464"/>
      <c r="AW9" s="464"/>
      <c r="AX9" s="464"/>
      <c r="AY9" s="465" t="s">
        <v>114</v>
      </c>
      <c r="AZ9" s="466"/>
      <c r="BA9" s="466"/>
      <c r="BB9" s="466"/>
      <c r="BC9" s="466"/>
      <c r="BD9" s="466"/>
      <c r="BE9" s="466"/>
      <c r="BF9" s="466"/>
      <c r="BG9" s="466"/>
      <c r="BH9" s="466"/>
      <c r="BI9" s="466"/>
      <c r="BJ9" s="466"/>
      <c r="BK9" s="466"/>
      <c r="BL9" s="466"/>
      <c r="BM9" s="467"/>
      <c r="BN9" s="431">
        <v>144449</v>
      </c>
      <c r="BO9" s="432"/>
      <c r="BP9" s="432"/>
      <c r="BQ9" s="432"/>
      <c r="BR9" s="432"/>
      <c r="BS9" s="432"/>
      <c r="BT9" s="432"/>
      <c r="BU9" s="433"/>
      <c r="BV9" s="431">
        <v>10676</v>
      </c>
      <c r="BW9" s="432"/>
      <c r="BX9" s="432"/>
      <c r="BY9" s="432"/>
      <c r="BZ9" s="432"/>
      <c r="CA9" s="432"/>
      <c r="CB9" s="432"/>
      <c r="CC9" s="433"/>
      <c r="CD9" s="434" t="s">
        <v>115</v>
      </c>
      <c r="CE9" s="435"/>
      <c r="CF9" s="435"/>
      <c r="CG9" s="435"/>
      <c r="CH9" s="435"/>
      <c r="CI9" s="435"/>
      <c r="CJ9" s="435"/>
      <c r="CK9" s="435"/>
      <c r="CL9" s="435"/>
      <c r="CM9" s="435"/>
      <c r="CN9" s="435"/>
      <c r="CO9" s="435"/>
      <c r="CP9" s="435"/>
      <c r="CQ9" s="435"/>
      <c r="CR9" s="435"/>
      <c r="CS9" s="436"/>
      <c r="CT9" s="428">
        <v>7.3</v>
      </c>
      <c r="CU9" s="429"/>
      <c r="CV9" s="429"/>
      <c r="CW9" s="429"/>
      <c r="CX9" s="429"/>
      <c r="CY9" s="429"/>
      <c r="CZ9" s="429"/>
      <c r="DA9" s="430"/>
      <c r="DB9" s="428">
        <v>8</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116</v>
      </c>
      <c r="M10" s="461"/>
      <c r="N10" s="461"/>
      <c r="O10" s="461"/>
      <c r="P10" s="461"/>
      <c r="Q10" s="462"/>
      <c r="R10" s="482">
        <v>19505</v>
      </c>
      <c r="S10" s="483"/>
      <c r="T10" s="483"/>
      <c r="U10" s="483"/>
      <c r="V10" s="484"/>
      <c r="W10" s="419"/>
      <c r="X10" s="420"/>
      <c r="Y10" s="420"/>
      <c r="Z10" s="420"/>
      <c r="AA10" s="420"/>
      <c r="AB10" s="420"/>
      <c r="AC10" s="420"/>
      <c r="AD10" s="420"/>
      <c r="AE10" s="420"/>
      <c r="AF10" s="420"/>
      <c r="AG10" s="420"/>
      <c r="AH10" s="420"/>
      <c r="AI10" s="420"/>
      <c r="AJ10" s="420"/>
      <c r="AK10" s="420"/>
      <c r="AL10" s="423"/>
      <c r="AM10" s="460" t="s">
        <v>117</v>
      </c>
      <c r="AN10" s="461"/>
      <c r="AO10" s="461"/>
      <c r="AP10" s="461"/>
      <c r="AQ10" s="461"/>
      <c r="AR10" s="461"/>
      <c r="AS10" s="461"/>
      <c r="AT10" s="462"/>
      <c r="AU10" s="463" t="s">
        <v>118</v>
      </c>
      <c r="AV10" s="464"/>
      <c r="AW10" s="464"/>
      <c r="AX10" s="464"/>
      <c r="AY10" s="465" t="s">
        <v>119</v>
      </c>
      <c r="AZ10" s="466"/>
      <c r="BA10" s="466"/>
      <c r="BB10" s="466"/>
      <c r="BC10" s="466"/>
      <c r="BD10" s="466"/>
      <c r="BE10" s="466"/>
      <c r="BF10" s="466"/>
      <c r="BG10" s="466"/>
      <c r="BH10" s="466"/>
      <c r="BI10" s="466"/>
      <c r="BJ10" s="466"/>
      <c r="BK10" s="466"/>
      <c r="BL10" s="466"/>
      <c r="BM10" s="467"/>
      <c r="BN10" s="431">
        <v>649739</v>
      </c>
      <c r="BO10" s="432"/>
      <c r="BP10" s="432"/>
      <c r="BQ10" s="432"/>
      <c r="BR10" s="432"/>
      <c r="BS10" s="432"/>
      <c r="BT10" s="432"/>
      <c r="BU10" s="433"/>
      <c r="BV10" s="431">
        <v>120411</v>
      </c>
      <c r="BW10" s="432"/>
      <c r="BX10" s="432"/>
      <c r="BY10" s="432"/>
      <c r="BZ10" s="432"/>
      <c r="CA10" s="432"/>
      <c r="CB10" s="432"/>
      <c r="CC10" s="433"/>
      <c r="CD10" s="191" t="s">
        <v>120</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121</v>
      </c>
      <c r="M11" s="486"/>
      <c r="N11" s="486"/>
      <c r="O11" s="486"/>
      <c r="P11" s="486"/>
      <c r="Q11" s="487"/>
      <c r="R11" s="488" t="s">
        <v>122</v>
      </c>
      <c r="S11" s="489"/>
      <c r="T11" s="489"/>
      <c r="U11" s="489"/>
      <c r="V11" s="490"/>
      <c r="W11" s="419"/>
      <c r="X11" s="420"/>
      <c r="Y11" s="420"/>
      <c r="Z11" s="420"/>
      <c r="AA11" s="420"/>
      <c r="AB11" s="420"/>
      <c r="AC11" s="420"/>
      <c r="AD11" s="420"/>
      <c r="AE11" s="420"/>
      <c r="AF11" s="420"/>
      <c r="AG11" s="420"/>
      <c r="AH11" s="420"/>
      <c r="AI11" s="420"/>
      <c r="AJ11" s="420"/>
      <c r="AK11" s="420"/>
      <c r="AL11" s="423"/>
      <c r="AM11" s="460" t="s">
        <v>123</v>
      </c>
      <c r="AN11" s="461"/>
      <c r="AO11" s="461"/>
      <c r="AP11" s="461"/>
      <c r="AQ11" s="461"/>
      <c r="AR11" s="461"/>
      <c r="AS11" s="461"/>
      <c r="AT11" s="462"/>
      <c r="AU11" s="463" t="s">
        <v>93</v>
      </c>
      <c r="AV11" s="464"/>
      <c r="AW11" s="464"/>
      <c r="AX11" s="464"/>
      <c r="AY11" s="465" t="s">
        <v>124</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125</v>
      </c>
      <c r="CE11" s="435"/>
      <c r="CF11" s="435"/>
      <c r="CG11" s="435"/>
      <c r="CH11" s="435"/>
      <c r="CI11" s="435"/>
      <c r="CJ11" s="435"/>
      <c r="CK11" s="435"/>
      <c r="CL11" s="435"/>
      <c r="CM11" s="435"/>
      <c r="CN11" s="435"/>
      <c r="CO11" s="435"/>
      <c r="CP11" s="435"/>
      <c r="CQ11" s="435"/>
      <c r="CR11" s="435"/>
      <c r="CS11" s="436"/>
      <c r="CT11" s="471" t="s">
        <v>126</v>
      </c>
      <c r="CU11" s="472"/>
      <c r="CV11" s="472"/>
      <c r="CW11" s="472"/>
      <c r="CX11" s="472"/>
      <c r="CY11" s="472"/>
      <c r="CZ11" s="472"/>
      <c r="DA11" s="473"/>
      <c r="DB11" s="471" t="s">
        <v>127</v>
      </c>
      <c r="DC11" s="472"/>
      <c r="DD11" s="472"/>
      <c r="DE11" s="472"/>
      <c r="DF11" s="472"/>
      <c r="DG11" s="472"/>
      <c r="DH11" s="472"/>
      <c r="DI11" s="473"/>
      <c r="DJ11" s="186"/>
      <c r="DK11" s="186"/>
      <c r="DL11" s="186"/>
      <c r="DM11" s="186"/>
      <c r="DN11" s="186"/>
      <c r="DO11" s="186"/>
    </row>
    <row r="12" spans="1:119" ht="18.75" customHeight="1" x14ac:dyDescent="0.15">
      <c r="A12" s="187"/>
      <c r="B12" s="491" t="s">
        <v>128</v>
      </c>
      <c r="C12" s="492"/>
      <c r="D12" s="492"/>
      <c r="E12" s="492"/>
      <c r="F12" s="492"/>
      <c r="G12" s="492"/>
      <c r="H12" s="492"/>
      <c r="I12" s="492"/>
      <c r="J12" s="492"/>
      <c r="K12" s="493"/>
      <c r="L12" s="500" t="s">
        <v>129</v>
      </c>
      <c r="M12" s="501"/>
      <c r="N12" s="501"/>
      <c r="O12" s="501"/>
      <c r="P12" s="501"/>
      <c r="Q12" s="502"/>
      <c r="R12" s="503">
        <v>20660</v>
      </c>
      <c r="S12" s="504"/>
      <c r="T12" s="504"/>
      <c r="U12" s="504"/>
      <c r="V12" s="505"/>
      <c r="W12" s="506" t="s">
        <v>1</v>
      </c>
      <c r="X12" s="464"/>
      <c r="Y12" s="464"/>
      <c r="Z12" s="464"/>
      <c r="AA12" s="464"/>
      <c r="AB12" s="507"/>
      <c r="AC12" s="508" t="s">
        <v>130</v>
      </c>
      <c r="AD12" s="509"/>
      <c r="AE12" s="509"/>
      <c r="AF12" s="509"/>
      <c r="AG12" s="510"/>
      <c r="AH12" s="508" t="s">
        <v>131</v>
      </c>
      <c r="AI12" s="509"/>
      <c r="AJ12" s="509"/>
      <c r="AK12" s="509"/>
      <c r="AL12" s="511"/>
      <c r="AM12" s="460" t="s">
        <v>132</v>
      </c>
      <c r="AN12" s="461"/>
      <c r="AO12" s="461"/>
      <c r="AP12" s="461"/>
      <c r="AQ12" s="461"/>
      <c r="AR12" s="461"/>
      <c r="AS12" s="461"/>
      <c r="AT12" s="462"/>
      <c r="AU12" s="463" t="s">
        <v>93</v>
      </c>
      <c r="AV12" s="464"/>
      <c r="AW12" s="464"/>
      <c r="AX12" s="464"/>
      <c r="AY12" s="465" t="s">
        <v>133</v>
      </c>
      <c r="AZ12" s="466"/>
      <c r="BA12" s="466"/>
      <c r="BB12" s="466"/>
      <c r="BC12" s="466"/>
      <c r="BD12" s="466"/>
      <c r="BE12" s="466"/>
      <c r="BF12" s="466"/>
      <c r="BG12" s="466"/>
      <c r="BH12" s="466"/>
      <c r="BI12" s="466"/>
      <c r="BJ12" s="466"/>
      <c r="BK12" s="466"/>
      <c r="BL12" s="466"/>
      <c r="BM12" s="467"/>
      <c r="BN12" s="431">
        <v>800573</v>
      </c>
      <c r="BO12" s="432"/>
      <c r="BP12" s="432"/>
      <c r="BQ12" s="432"/>
      <c r="BR12" s="432"/>
      <c r="BS12" s="432"/>
      <c r="BT12" s="432"/>
      <c r="BU12" s="433"/>
      <c r="BV12" s="431">
        <v>261430</v>
      </c>
      <c r="BW12" s="432"/>
      <c r="BX12" s="432"/>
      <c r="BY12" s="432"/>
      <c r="BZ12" s="432"/>
      <c r="CA12" s="432"/>
      <c r="CB12" s="432"/>
      <c r="CC12" s="433"/>
      <c r="CD12" s="434" t="s">
        <v>134</v>
      </c>
      <c r="CE12" s="435"/>
      <c r="CF12" s="435"/>
      <c r="CG12" s="435"/>
      <c r="CH12" s="435"/>
      <c r="CI12" s="435"/>
      <c r="CJ12" s="435"/>
      <c r="CK12" s="435"/>
      <c r="CL12" s="435"/>
      <c r="CM12" s="435"/>
      <c r="CN12" s="435"/>
      <c r="CO12" s="435"/>
      <c r="CP12" s="435"/>
      <c r="CQ12" s="435"/>
      <c r="CR12" s="435"/>
      <c r="CS12" s="436"/>
      <c r="CT12" s="471" t="s">
        <v>135</v>
      </c>
      <c r="CU12" s="472"/>
      <c r="CV12" s="472"/>
      <c r="CW12" s="472"/>
      <c r="CX12" s="472"/>
      <c r="CY12" s="472"/>
      <c r="CZ12" s="472"/>
      <c r="DA12" s="473"/>
      <c r="DB12" s="471" t="s">
        <v>126</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136</v>
      </c>
      <c r="N13" s="523"/>
      <c r="O13" s="523"/>
      <c r="P13" s="523"/>
      <c r="Q13" s="524"/>
      <c r="R13" s="515">
        <v>19913</v>
      </c>
      <c r="S13" s="516"/>
      <c r="T13" s="516"/>
      <c r="U13" s="516"/>
      <c r="V13" s="517"/>
      <c r="W13" s="447" t="s">
        <v>137</v>
      </c>
      <c r="X13" s="448"/>
      <c r="Y13" s="448"/>
      <c r="Z13" s="448"/>
      <c r="AA13" s="448"/>
      <c r="AB13" s="438"/>
      <c r="AC13" s="482">
        <v>268</v>
      </c>
      <c r="AD13" s="483"/>
      <c r="AE13" s="483"/>
      <c r="AF13" s="483"/>
      <c r="AG13" s="525"/>
      <c r="AH13" s="482">
        <v>290</v>
      </c>
      <c r="AI13" s="483"/>
      <c r="AJ13" s="483"/>
      <c r="AK13" s="483"/>
      <c r="AL13" s="484"/>
      <c r="AM13" s="460" t="s">
        <v>138</v>
      </c>
      <c r="AN13" s="461"/>
      <c r="AO13" s="461"/>
      <c r="AP13" s="461"/>
      <c r="AQ13" s="461"/>
      <c r="AR13" s="461"/>
      <c r="AS13" s="461"/>
      <c r="AT13" s="462"/>
      <c r="AU13" s="463" t="s">
        <v>101</v>
      </c>
      <c r="AV13" s="464"/>
      <c r="AW13" s="464"/>
      <c r="AX13" s="464"/>
      <c r="AY13" s="465" t="s">
        <v>139</v>
      </c>
      <c r="AZ13" s="466"/>
      <c r="BA13" s="466"/>
      <c r="BB13" s="466"/>
      <c r="BC13" s="466"/>
      <c r="BD13" s="466"/>
      <c r="BE13" s="466"/>
      <c r="BF13" s="466"/>
      <c r="BG13" s="466"/>
      <c r="BH13" s="466"/>
      <c r="BI13" s="466"/>
      <c r="BJ13" s="466"/>
      <c r="BK13" s="466"/>
      <c r="BL13" s="466"/>
      <c r="BM13" s="467"/>
      <c r="BN13" s="431">
        <v>-6385</v>
      </c>
      <c r="BO13" s="432"/>
      <c r="BP13" s="432"/>
      <c r="BQ13" s="432"/>
      <c r="BR13" s="432"/>
      <c r="BS13" s="432"/>
      <c r="BT13" s="432"/>
      <c r="BU13" s="433"/>
      <c r="BV13" s="431">
        <v>-130343</v>
      </c>
      <c r="BW13" s="432"/>
      <c r="BX13" s="432"/>
      <c r="BY13" s="432"/>
      <c r="BZ13" s="432"/>
      <c r="CA13" s="432"/>
      <c r="CB13" s="432"/>
      <c r="CC13" s="433"/>
      <c r="CD13" s="434" t="s">
        <v>140</v>
      </c>
      <c r="CE13" s="435"/>
      <c r="CF13" s="435"/>
      <c r="CG13" s="435"/>
      <c r="CH13" s="435"/>
      <c r="CI13" s="435"/>
      <c r="CJ13" s="435"/>
      <c r="CK13" s="435"/>
      <c r="CL13" s="435"/>
      <c r="CM13" s="435"/>
      <c r="CN13" s="435"/>
      <c r="CO13" s="435"/>
      <c r="CP13" s="435"/>
      <c r="CQ13" s="435"/>
      <c r="CR13" s="435"/>
      <c r="CS13" s="436"/>
      <c r="CT13" s="428">
        <v>8.3000000000000007</v>
      </c>
      <c r="CU13" s="429"/>
      <c r="CV13" s="429"/>
      <c r="CW13" s="429"/>
      <c r="CX13" s="429"/>
      <c r="CY13" s="429"/>
      <c r="CZ13" s="429"/>
      <c r="DA13" s="430"/>
      <c r="DB13" s="428">
        <v>7.9</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141</v>
      </c>
      <c r="M14" s="513"/>
      <c r="N14" s="513"/>
      <c r="O14" s="513"/>
      <c r="P14" s="513"/>
      <c r="Q14" s="514"/>
      <c r="R14" s="515">
        <v>20470</v>
      </c>
      <c r="S14" s="516"/>
      <c r="T14" s="516"/>
      <c r="U14" s="516"/>
      <c r="V14" s="517"/>
      <c r="W14" s="421"/>
      <c r="X14" s="422"/>
      <c r="Y14" s="422"/>
      <c r="Z14" s="422"/>
      <c r="AA14" s="422"/>
      <c r="AB14" s="411"/>
      <c r="AC14" s="518">
        <v>2.8</v>
      </c>
      <c r="AD14" s="519"/>
      <c r="AE14" s="519"/>
      <c r="AF14" s="519"/>
      <c r="AG14" s="520"/>
      <c r="AH14" s="518">
        <v>3.4</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142</v>
      </c>
      <c r="CE14" s="527"/>
      <c r="CF14" s="527"/>
      <c r="CG14" s="527"/>
      <c r="CH14" s="527"/>
      <c r="CI14" s="527"/>
      <c r="CJ14" s="527"/>
      <c r="CK14" s="527"/>
      <c r="CL14" s="527"/>
      <c r="CM14" s="527"/>
      <c r="CN14" s="527"/>
      <c r="CO14" s="527"/>
      <c r="CP14" s="527"/>
      <c r="CQ14" s="527"/>
      <c r="CR14" s="527"/>
      <c r="CS14" s="528"/>
      <c r="CT14" s="529" t="s">
        <v>135</v>
      </c>
      <c r="CU14" s="530"/>
      <c r="CV14" s="530"/>
      <c r="CW14" s="530"/>
      <c r="CX14" s="530"/>
      <c r="CY14" s="530"/>
      <c r="CZ14" s="530"/>
      <c r="DA14" s="531"/>
      <c r="DB14" s="529" t="s">
        <v>135</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136</v>
      </c>
      <c r="N15" s="523"/>
      <c r="O15" s="523"/>
      <c r="P15" s="523"/>
      <c r="Q15" s="524"/>
      <c r="R15" s="515">
        <v>19737</v>
      </c>
      <c r="S15" s="516"/>
      <c r="T15" s="516"/>
      <c r="U15" s="516"/>
      <c r="V15" s="517"/>
      <c r="W15" s="447" t="s">
        <v>143</v>
      </c>
      <c r="X15" s="448"/>
      <c r="Y15" s="448"/>
      <c r="Z15" s="448"/>
      <c r="AA15" s="448"/>
      <c r="AB15" s="438"/>
      <c r="AC15" s="482">
        <v>2901</v>
      </c>
      <c r="AD15" s="483"/>
      <c r="AE15" s="483"/>
      <c r="AF15" s="483"/>
      <c r="AG15" s="525"/>
      <c r="AH15" s="482">
        <v>2688</v>
      </c>
      <c r="AI15" s="483"/>
      <c r="AJ15" s="483"/>
      <c r="AK15" s="483"/>
      <c r="AL15" s="484"/>
      <c r="AM15" s="460"/>
      <c r="AN15" s="461"/>
      <c r="AO15" s="461"/>
      <c r="AP15" s="461"/>
      <c r="AQ15" s="461"/>
      <c r="AR15" s="461"/>
      <c r="AS15" s="461"/>
      <c r="AT15" s="462"/>
      <c r="AU15" s="463"/>
      <c r="AV15" s="464"/>
      <c r="AW15" s="464"/>
      <c r="AX15" s="464"/>
      <c r="AY15" s="391" t="s">
        <v>144</v>
      </c>
      <c r="AZ15" s="392"/>
      <c r="BA15" s="392"/>
      <c r="BB15" s="392"/>
      <c r="BC15" s="392"/>
      <c r="BD15" s="392"/>
      <c r="BE15" s="392"/>
      <c r="BF15" s="392"/>
      <c r="BG15" s="392"/>
      <c r="BH15" s="392"/>
      <c r="BI15" s="392"/>
      <c r="BJ15" s="392"/>
      <c r="BK15" s="392"/>
      <c r="BL15" s="392"/>
      <c r="BM15" s="393"/>
      <c r="BN15" s="394">
        <v>4264817</v>
      </c>
      <c r="BO15" s="395"/>
      <c r="BP15" s="395"/>
      <c r="BQ15" s="395"/>
      <c r="BR15" s="395"/>
      <c r="BS15" s="395"/>
      <c r="BT15" s="395"/>
      <c r="BU15" s="396"/>
      <c r="BV15" s="394">
        <v>4087783</v>
      </c>
      <c r="BW15" s="395"/>
      <c r="BX15" s="395"/>
      <c r="BY15" s="395"/>
      <c r="BZ15" s="395"/>
      <c r="CA15" s="395"/>
      <c r="CB15" s="395"/>
      <c r="CC15" s="396"/>
      <c r="CD15" s="532" t="s">
        <v>145</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146</v>
      </c>
      <c r="M16" s="543"/>
      <c r="N16" s="543"/>
      <c r="O16" s="543"/>
      <c r="P16" s="543"/>
      <c r="Q16" s="544"/>
      <c r="R16" s="535" t="s">
        <v>147</v>
      </c>
      <c r="S16" s="536"/>
      <c r="T16" s="536"/>
      <c r="U16" s="536"/>
      <c r="V16" s="537"/>
      <c r="W16" s="421"/>
      <c r="X16" s="422"/>
      <c r="Y16" s="422"/>
      <c r="Z16" s="422"/>
      <c r="AA16" s="422"/>
      <c r="AB16" s="411"/>
      <c r="AC16" s="518">
        <v>30</v>
      </c>
      <c r="AD16" s="519"/>
      <c r="AE16" s="519"/>
      <c r="AF16" s="519"/>
      <c r="AG16" s="520"/>
      <c r="AH16" s="518">
        <v>31.1</v>
      </c>
      <c r="AI16" s="519"/>
      <c r="AJ16" s="519"/>
      <c r="AK16" s="519"/>
      <c r="AL16" s="521"/>
      <c r="AM16" s="460"/>
      <c r="AN16" s="461"/>
      <c r="AO16" s="461"/>
      <c r="AP16" s="461"/>
      <c r="AQ16" s="461"/>
      <c r="AR16" s="461"/>
      <c r="AS16" s="461"/>
      <c r="AT16" s="462"/>
      <c r="AU16" s="463"/>
      <c r="AV16" s="464"/>
      <c r="AW16" s="464"/>
      <c r="AX16" s="464"/>
      <c r="AY16" s="465" t="s">
        <v>148</v>
      </c>
      <c r="AZ16" s="466"/>
      <c r="BA16" s="466"/>
      <c r="BB16" s="466"/>
      <c r="BC16" s="466"/>
      <c r="BD16" s="466"/>
      <c r="BE16" s="466"/>
      <c r="BF16" s="466"/>
      <c r="BG16" s="466"/>
      <c r="BH16" s="466"/>
      <c r="BI16" s="466"/>
      <c r="BJ16" s="466"/>
      <c r="BK16" s="466"/>
      <c r="BL16" s="466"/>
      <c r="BM16" s="467"/>
      <c r="BN16" s="431">
        <v>3648032</v>
      </c>
      <c r="BO16" s="432"/>
      <c r="BP16" s="432"/>
      <c r="BQ16" s="432"/>
      <c r="BR16" s="432"/>
      <c r="BS16" s="432"/>
      <c r="BT16" s="432"/>
      <c r="BU16" s="433"/>
      <c r="BV16" s="431">
        <v>3459821</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149</v>
      </c>
      <c r="N17" s="539"/>
      <c r="O17" s="539"/>
      <c r="P17" s="539"/>
      <c r="Q17" s="540"/>
      <c r="R17" s="535" t="s">
        <v>147</v>
      </c>
      <c r="S17" s="536"/>
      <c r="T17" s="536"/>
      <c r="U17" s="536"/>
      <c r="V17" s="537"/>
      <c r="W17" s="447" t="s">
        <v>150</v>
      </c>
      <c r="X17" s="448"/>
      <c r="Y17" s="448"/>
      <c r="Z17" s="448"/>
      <c r="AA17" s="448"/>
      <c r="AB17" s="438"/>
      <c r="AC17" s="482">
        <v>6491</v>
      </c>
      <c r="AD17" s="483"/>
      <c r="AE17" s="483"/>
      <c r="AF17" s="483"/>
      <c r="AG17" s="525"/>
      <c r="AH17" s="482">
        <v>5653</v>
      </c>
      <c r="AI17" s="483"/>
      <c r="AJ17" s="483"/>
      <c r="AK17" s="483"/>
      <c r="AL17" s="484"/>
      <c r="AM17" s="460"/>
      <c r="AN17" s="461"/>
      <c r="AO17" s="461"/>
      <c r="AP17" s="461"/>
      <c r="AQ17" s="461"/>
      <c r="AR17" s="461"/>
      <c r="AS17" s="461"/>
      <c r="AT17" s="462"/>
      <c r="AU17" s="463"/>
      <c r="AV17" s="464"/>
      <c r="AW17" s="464"/>
      <c r="AX17" s="464"/>
      <c r="AY17" s="465" t="s">
        <v>151</v>
      </c>
      <c r="AZ17" s="466"/>
      <c r="BA17" s="466"/>
      <c r="BB17" s="466"/>
      <c r="BC17" s="466"/>
      <c r="BD17" s="466"/>
      <c r="BE17" s="466"/>
      <c r="BF17" s="466"/>
      <c r="BG17" s="466"/>
      <c r="BH17" s="466"/>
      <c r="BI17" s="466"/>
      <c r="BJ17" s="466"/>
      <c r="BK17" s="466"/>
      <c r="BL17" s="466"/>
      <c r="BM17" s="467"/>
      <c r="BN17" s="431">
        <v>5535116</v>
      </c>
      <c r="BO17" s="432"/>
      <c r="BP17" s="432"/>
      <c r="BQ17" s="432"/>
      <c r="BR17" s="432"/>
      <c r="BS17" s="432"/>
      <c r="BT17" s="432"/>
      <c r="BU17" s="433"/>
      <c r="BV17" s="431">
        <v>5334093</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152</v>
      </c>
      <c r="C18" s="474"/>
      <c r="D18" s="474"/>
      <c r="E18" s="546"/>
      <c r="F18" s="546"/>
      <c r="G18" s="546"/>
      <c r="H18" s="546"/>
      <c r="I18" s="546"/>
      <c r="J18" s="546"/>
      <c r="K18" s="546"/>
      <c r="L18" s="547">
        <v>9.08</v>
      </c>
      <c r="M18" s="547"/>
      <c r="N18" s="547"/>
      <c r="O18" s="547"/>
      <c r="P18" s="547"/>
      <c r="Q18" s="547"/>
      <c r="R18" s="548"/>
      <c r="S18" s="548"/>
      <c r="T18" s="548"/>
      <c r="U18" s="548"/>
      <c r="V18" s="549"/>
      <c r="W18" s="449"/>
      <c r="X18" s="450"/>
      <c r="Y18" s="450"/>
      <c r="Z18" s="450"/>
      <c r="AA18" s="450"/>
      <c r="AB18" s="441"/>
      <c r="AC18" s="550">
        <v>67.2</v>
      </c>
      <c r="AD18" s="551"/>
      <c r="AE18" s="551"/>
      <c r="AF18" s="551"/>
      <c r="AG18" s="552"/>
      <c r="AH18" s="550">
        <v>65.5</v>
      </c>
      <c r="AI18" s="551"/>
      <c r="AJ18" s="551"/>
      <c r="AK18" s="551"/>
      <c r="AL18" s="553"/>
      <c r="AM18" s="460"/>
      <c r="AN18" s="461"/>
      <c r="AO18" s="461"/>
      <c r="AP18" s="461"/>
      <c r="AQ18" s="461"/>
      <c r="AR18" s="461"/>
      <c r="AS18" s="461"/>
      <c r="AT18" s="462"/>
      <c r="AU18" s="463"/>
      <c r="AV18" s="464"/>
      <c r="AW18" s="464"/>
      <c r="AX18" s="464"/>
      <c r="AY18" s="465" t="s">
        <v>153</v>
      </c>
      <c r="AZ18" s="466"/>
      <c r="BA18" s="466"/>
      <c r="BB18" s="466"/>
      <c r="BC18" s="466"/>
      <c r="BD18" s="466"/>
      <c r="BE18" s="466"/>
      <c r="BF18" s="466"/>
      <c r="BG18" s="466"/>
      <c r="BH18" s="466"/>
      <c r="BI18" s="466"/>
      <c r="BJ18" s="466"/>
      <c r="BK18" s="466"/>
      <c r="BL18" s="466"/>
      <c r="BM18" s="467"/>
      <c r="BN18" s="431">
        <v>4772324</v>
      </c>
      <c r="BO18" s="432"/>
      <c r="BP18" s="432"/>
      <c r="BQ18" s="432"/>
      <c r="BR18" s="432"/>
      <c r="BS18" s="432"/>
      <c r="BT18" s="432"/>
      <c r="BU18" s="433"/>
      <c r="BV18" s="431">
        <v>4620987</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154</v>
      </c>
      <c r="C19" s="474"/>
      <c r="D19" s="474"/>
      <c r="E19" s="546"/>
      <c r="F19" s="546"/>
      <c r="G19" s="546"/>
      <c r="H19" s="546"/>
      <c r="I19" s="546"/>
      <c r="J19" s="546"/>
      <c r="K19" s="546"/>
      <c r="L19" s="554">
        <v>2303</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155</v>
      </c>
      <c r="AZ19" s="466"/>
      <c r="BA19" s="466"/>
      <c r="BB19" s="466"/>
      <c r="BC19" s="466"/>
      <c r="BD19" s="466"/>
      <c r="BE19" s="466"/>
      <c r="BF19" s="466"/>
      <c r="BG19" s="466"/>
      <c r="BH19" s="466"/>
      <c r="BI19" s="466"/>
      <c r="BJ19" s="466"/>
      <c r="BK19" s="466"/>
      <c r="BL19" s="466"/>
      <c r="BM19" s="467"/>
      <c r="BN19" s="431">
        <v>6878786</v>
      </c>
      <c r="BO19" s="432"/>
      <c r="BP19" s="432"/>
      <c r="BQ19" s="432"/>
      <c r="BR19" s="432"/>
      <c r="BS19" s="432"/>
      <c r="BT19" s="432"/>
      <c r="BU19" s="433"/>
      <c r="BV19" s="431">
        <v>6295635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156</v>
      </c>
      <c r="C20" s="474"/>
      <c r="D20" s="474"/>
      <c r="E20" s="546"/>
      <c r="F20" s="546"/>
      <c r="G20" s="546"/>
      <c r="H20" s="546"/>
      <c r="I20" s="546"/>
      <c r="J20" s="546"/>
      <c r="K20" s="546"/>
      <c r="L20" s="554">
        <v>9117</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157</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158</v>
      </c>
      <c r="C22" s="569"/>
      <c r="D22" s="570"/>
      <c r="E22" s="443" t="s">
        <v>1</v>
      </c>
      <c r="F22" s="448"/>
      <c r="G22" s="448"/>
      <c r="H22" s="448"/>
      <c r="I22" s="448"/>
      <c r="J22" s="448"/>
      <c r="K22" s="438"/>
      <c r="L22" s="443" t="s">
        <v>159</v>
      </c>
      <c r="M22" s="448"/>
      <c r="N22" s="448"/>
      <c r="O22" s="448"/>
      <c r="P22" s="438"/>
      <c r="Q22" s="577" t="s">
        <v>160</v>
      </c>
      <c r="R22" s="578"/>
      <c r="S22" s="578"/>
      <c r="T22" s="578"/>
      <c r="U22" s="578"/>
      <c r="V22" s="579"/>
      <c r="W22" s="583" t="s">
        <v>161</v>
      </c>
      <c r="X22" s="569"/>
      <c r="Y22" s="570"/>
      <c r="Z22" s="443" t="s">
        <v>1</v>
      </c>
      <c r="AA22" s="448"/>
      <c r="AB22" s="448"/>
      <c r="AC22" s="448"/>
      <c r="AD22" s="448"/>
      <c r="AE22" s="448"/>
      <c r="AF22" s="448"/>
      <c r="AG22" s="438"/>
      <c r="AH22" s="596" t="s">
        <v>162</v>
      </c>
      <c r="AI22" s="448"/>
      <c r="AJ22" s="448"/>
      <c r="AK22" s="448"/>
      <c r="AL22" s="438"/>
      <c r="AM22" s="596" t="s">
        <v>163</v>
      </c>
      <c r="AN22" s="597"/>
      <c r="AO22" s="597"/>
      <c r="AP22" s="597"/>
      <c r="AQ22" s="597"/>
      <c r="AR22" s="598"/>
      <c r="AS22" s="577" t="s">
        <v>160</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164</v>
      </c>
      <c r="AZ23" s="392"/>
      <c r="BA23" s="392"/>
      <c r="BB23" s="392"/>
      <c r="BC23" s="392"/>
      <c r="BD23" s="392"/>
      <c r="BE23" s="392"/>
      <c r="BF23" s="392"/>
      <c r="BG23" s="392"/>
      <c r="BH23" s="392"/>
      <c r="BI23" s="392"/>
      <c r="BJ23" s="392"/>
      <c r="BK23" s="392"/>
      <c r="BL23" s="392"/>
      <c r="BM23" s="393"/>
      <c r="BN23" s="431">
        <v>3958581</v>
      </c>
      <c r="BO23" s="432"/>
      <c r="BP23" s="432"/>
      <c r="BQ23" s="432"/>
      <c r="BR23" s="432"/>
      <c r="BS23" s="432"/>
      <c r="BT23" s="432"/>
      <c r="BU23" s="433"/>
      <c r="BV23" s="431">
        <v>4278179</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165</v>
      </c>
      <c r="F24" s="461"/>
      <c r="G24" s="461"/>
      <c r="H24" s="461"/>
      <c r="I24" s="461"/>
      <c r="J24" s="461"/>
      <c r="K24" s="462"/>
      <c r="L24" s="482">
        <v>1</v>
      </c>
      <c r="M24" s="483"/>
      <c r="N24" s="483"/>
      <c r="O24" s="483"/>
      <c r="P24" s="525"/>
      <c r="Q24" s="482">
        <v>7400</v>
      </c>
      <c r="R24" s="483"/>
      <c r="S24" s="483"/>
      <c r="T24" s="483"/>
      <c r="U24" s="483"/>
      <c r="V24" s="525"/>
      <c r="W24" s="584"/>
      <c r="X24" s="572"/>
      <c r="Y24" s="573"/>
      <c r="Z24" s="481" t="s">
        <v>166</v>
      </c>
      <c r="AA24" s="461"/>
      <c r="AB24" s="461"/>
      <c r="AC24" s="461"/>
      <c r="AD24" s="461"/>
      <c r="AE24" s="461"/>
      <c r="AF24" s="461"/>
      <c r="AG24" s="462"/>
      <c r="AH24" s="482">
        <v>86</v>
      </c>
      <c r="AI24" s="483"/>
      <c r="AJ24" s="483"/>
      <c r="AK24" s="483"/>
      <c r="AL24" s="525"/>
      <c r="AM24" s="482">
        <v>268320</v>
      </c>
      <c r="AN24" s="483"/>
      <c r="AO24" s="483"/>
      <c r="AP24" s="483"/>
      <c r="AQ24" s="483"/>
      <c r="AR24" s="525"/>
      <c r="AS24" s="482">
        <v>3120</v>
      </c>
      <c r="AT24" s="483"/>
      <c r="AU24" s="483"/>
      <c r="AV24" s="483"/>
      <c r="AW24" s="483"/>
      <c r="AX24" s="484"/>
      <c r="AY24" s="604" t="s">
        <v>167</v>
      </c>
      <c r="AZ24" s="605"/>
      <c r="BA24" s="605"/>
      <c r="BB24" s="605"/>
      <c r="BC24" s="605"/>
      <c r="BD24" s="605"/>
      <c r="BE24" s="605"/>
      <c r="BF24" s="605"/>
      <c r="BG24" s="605"/>
      <c r="BH24" s="605"/>
      <c r="BI24" s="605"/>
      <c r="BJ24" s="605"/>
      <c r="BK24" s="605"/>
      <c r="BL24" s="605"/>
      <c r="BM24" s="606"/>
      <c r="BN24" s="431">
        <v>3476470</v>
      </c>
      <c r="BO24" s="432"/>
      <c r="BP24" s="432"/>
      <c r="BQ24" s="432"/>
      <c r="BR24" s="432"/>
      <c r="BS24" s="432"/>
      <c r="BT24" s="432"/>
      <c r="BU24" s="433"/>
      <c r="BV24" s="431">
        <v>3761698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168</v>
      </c>
      <c r="F25" s="461"/>
      <c r="G25" s="461"/>
      <c r="H25" s="461"/>
      <c r="I25" s="461"/>
      <c r="J25" s="461"/>
      <c r="K25" s="462"/>
      <c r="L25" s="482">
        <v>1</v>
      </c>
      <c r="M25" s="483"/>
      <c r="N25" s="483"/>
      <c r="O25" s="483"/>
      <c r="P25" s="525"/>
      <c r="Q25" s="482">
        <v>5900</v>
      </c>
      <c r="R25" s="483"/>
      <c r="S25" s="483"/>
      <c r="T25" s="483"/>
      <c r="U25" s="483"/>
      <c r="V25" s="525"/>
      <c r="W25" s="584"/>
      <c r="X25" s="572"/>
      <c r="Y25" s="573"/>
      <c r="Z25" s="481" t="s">
        <v>169</v>
      </c>
      <c r="AA25" s="461"/>
      <c r="AB25" s="461"/>
      <c r="AC25" s="461"/>
      <c r="AD25" s="461"/>
      <c r="AE25" s="461"/>
      <c r="AF25" s="461"/>
      <c r="AG25" s="462"/>
      <c r="AH25" s="482" t="s">
        <v>135</v>
      </c>
      <c r="AI25" s="483"/>
      <c r="AJ25" s="483"/>
      <c r="AK25" s="483"/>
      <c r="AL25" s="525"/>
      <c r="AM25" s="482" t="s">
        <v>170</v>
      </c>
      <c r="AN25" s="483"/>
      <c r="AO25" s="483"/>
      <c r="AP25" s="483"/>
      <c r="AQ25" s="483"/>
      <c r="AR25" s="525"/>
      <c r="AS25" s="482" t="s">
        <v>126</v>
      </c>
      <c r="AT25" s="483"/>
      <c r="AU25" s="483"/>
      <c r="AV25" s="483"/>
      <c r="AW25" s="483"/>
      <c r="AX25" s="484"/>
      <c r="AY25" s="391" t="s">
        <v>171</v>
      </c>
      <c r="AZ25" s="392"/>
      <c r="BA25" s="392"/>
      <c r="BB25" s="392"/>
      <c r="BC25" s="392"/>
      <c r="BD25" s="392"/>
      <c r="BE25" s="392"/>
      <c r="BF25" s="392"/>
      <c r="BG25" s="392"/>
      <c r="BH25" s="392"/>
      <c r="BI25" s="392"/>
      <c r="BJ25" s="392"/>
      <c r="BK25" s="392"/>
      <c r="BL25" s="392"/>
      <c r="BM25" s="393"/>
      <c r="BN25" s="394">
        <v>23150</v>
      </c>
      <c r="BO25" s="395"/>
      <c r="BP25" s="395"/>
      <c r="BQ25" s="395"/>
      <c r="BR25" s="395"/>
      <c r="BS25" s="395"/>
      <c r="BT25" s="395"/>
      <c r="BU25" s="396"/>
      <c r="BV25" s="394">
        <v>46100</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172</v>
      </c>
      <c r="F26" s="461"/>
      <c r="G26" s="461"/>
      <c r="H26" s="461"/>
      <c r="I26" s="461"/>
      <c r="J26" s="461"/>
      <c r="K26" s="462"/>
      <c r="L26" s="482">
        <v>1</v>
      </c>
      <c r="M26" s="483"/>
      <c r="N26" s="483"/>
      <c r="O26" s="483"/>
      <c r="P26" s="525"/>
      <c r="Q26" s="482">
        <v>5650</v>
      </c>
      <c r="R26" s="483"/>
      <c r="S26" s="483"/>
      <c r="T26" s="483"/>
      <c r="U26" s="483"/>
      <c r="V26" s="525"/>
      <c r="W26" s="584"/>
      <c r="X26" s="572"/>
      <c r="Y26" s="573"/>
      <c r="Z26" s="481" t="s">
        <v>173</v>
      </c>
      <c r="AA26" s="594"/>
      <c r="AB26" s="594"/>
      <c r="AC26" s="594"/>
      <c r="AD26" s="594"/>
      <c r="AE26" s="594"/>
      <c r="AF26" s="594"/>
      <c r="AG26" s="595"/>
      <c r="AH26" s="482" t="s">
        <v>126</v>
      </c>
      <c r="AI26" s="483"/>
      <c r="AJ26" s="483"/>
      <c r="AK26" s="483"/>
      <c r="AL26" s="525"/>
      <c r="AM26" s="482" t="s">
        <v>170</v>
      </c>
      <c r="AN26" s="483"/>
      <c r="AO26" s="483"/>
      <c r="AP26" s="483"/>
      <c r="AQ26" s="483"/>
      <c r="AR26" s="525"/>
      <c r="AS26" s="482" t="s">
        <v>174</v>
      </c>
      <c r="AT26" s="483"/>
      <c r="AU26" s="483"/>
      <c r="AV26" s="483"/>
      <c r="AW26" s="483"/>
      <c r="AX26" s="484"/>
      <c r="AY26" s="434" t="s">
        <v>175</v>
      </c>
      <c r="AZ26" s="435"/>
      <c r="BA26" s="435"/>
      <c r="BB26" s="435"/>
      <c r="BC26" s="435"/>
      <c r="BD26" s="435"/>
      <c r="BE26" s="435"/>
      <c r="BF26" s="435"/>
      <c r="BG26" s="435"/>
      <c r="BH26" s="435"/>
      <c r="BI26" s="435"/>
      <c r="BJ26" s="435"/>
      <c r="BK26" s="435"/>
      <c r="BL26" s="435"/>
      <c r="BM26" s="436"/>
      <c r="BN26" s="431" t="s">
        <v>126</v>
      </c>
      <c r="BO26" s="432"/>
      <c r="BP26" s="432"/>
      <c r="BQ26" s="432"/>
      <c r="BR26" s="432"/>
      <c r="BS26" s="432"/>
      <c r="BT26" s="432"/>
      <c r="BU26" s="433"/>
      <c r="BV26" s="431" t="s">
        <v>126</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176</v>
      </c>
      <c r="F27" s="461"/>
      <c r="G27" s="461"/>
      <c r="H27" s="461"/>
      <c r="I27" s="461"/>
      <c r="J27" s="461"/>
      <c r="K27" s="462"/>
      <c r="L27" s="482">
        <v>1</v>
      </c>
      <c r="M27" s="483"/>
      <c r="N27" s="483"/>
      <c r="O27" s="483"/>
      <c r="P27" s="525"/>
      <c r="Q27" s="482">
        <v>2800</v>
      </c>
      <c r="R27" s="483"/>
      <c r="S27" s="483"/>
      <c r="T27" s="483"/>
      <c r="U27" s="483"/>
      <c r="V27" s="525"/>
      <c r="W27" s="584"/>
      <c r="X27" s="572"/>
      <c r="Y27" s="573"/>
      <c r="Z27" s="481" t="s">
        <v>177</v>
      </c>
      <c r="AA27" s="461"/>
      <c r="AB27" s="461"/>
      <c r="AC27" s="461"/>
      <c r="AD27" s="461"/>
      <c r="AE27" s="461"/>
      <c r="AF27" s="461"/>
      <c r="AG27" s="462"/>
      <c r="AH27" s="482" t="s">
        <v>135</v>
      </c>
      <c r="AI27" s="483"/>
      <c r="AJ27" s="483"/>
      <c r="AK27" s="483"/>
      <c r="AL27" s="525"/>
      <c r="AM27" s="482" t="s">
        <v>126</v>
      </c>
      <c r="AN27" s="483"/>
      <c r="AO27" s="483"/>
      <c r="AP27" s="483"/>
      <c r="AQ27" s="483"/>
      <c r="AR27" s="525"/>
      <c r="AS27" s="482" t="s">
        <v>170</v>
      </c>
      <c r="AT27" s="483"/>
      <c r="AU27" s="483"/>
      <c r="AV27" s="483"/>
      <c r="AW27" s="483"/>
      <c r="AX27" s="484"/>
      <c r="AY27" s="526" t="s">
        <v>178</v>
      </c>
      <c r="AZ27" s="527"/>
      <c r="BA27" s="527"/>
      <c r="BB27" s="527"/>
      <c r="BC27" s="527"/>
      <c r="BD27" s="527"/>
      <c r="BE27" s="527"/>
      <c r="BF27" s="527"/>
      <c r="BG27" s="527"/>
      <c r="BH27" s="527"/>
      <c r="BI27" s="527"/>
      <c r="BJ27" s="527"/>
      <c r="BK27" s="527"/>
      <c r="BL27" s="527"/>
      <c r="BM27" s="528"/>
      <c r="BN27" s="607">
        <v>181703</v>
      </c>
      <c r="BO27" s="608"/>
      <c r="BP27" s="608"/>
      <c r="BQ27" s="608"/>
      <c r="BR27" s="608"/>
      <c r="BS27" s="608"/>
      <c r="BT27" s="608"/>
      <c r="BU27" s="609"/>
      <c r="BV27" s="607">
        <v>181685</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179</v>
      </c>
      <c r="F28" s="461"/>
      <c r="G28" s="461"/>
      <c r="H28" s="461"/>
      <c r="I28" s="461"/>
      <c r="J28" s="461"/>
      <c r="K28" s="462"/>
      <c r="L28" s="482">
        <v>1</v>
      </c>
      <c r="M28" s="483"/>
      <c r="N28" s="483"/>
      <c r="O28" s="483"/>
      <c r="P28" s="525"/>
      <c r="Q28" s="482">
        <v>2140</v>
      </c>
      <c r="R28" s="483"/>
      <c r="S28" s="483"/>
      <c r="T28" s="483"/>
      <c r="U28" s="483"/>
      <c r="V28" s="525"/>
      <c r="W28" s="584"/>
      <c r="X28" s="572"/>
      <c r="Y28" s="573"/>
      <c r="Z28" s="481" t="s">
        <v>180</v>
      </c>
      <c r="AA28" s="461"/>
      <c r="AB28" s="461"/>
      <c r="AC28" s="461"/>
      <c r="AD28" s="461"/>
      <c r="AE28" s="461"/>
      <c r="AF28" s="461"/>
      <c r="AG28" s="462"/>
      <c r="AH28" s="482" t="s">
        <v>135</v>
      </c>
      <c r="AI28" s="483"/>
      <c r="AJ28" s="483"/>
      <c r="AK28" s="483"/>
      <c r="AL28" s="525"/>
      <c r="AM28" s="482" t="s">
        <v>135</v>
      </c>
      <c r="AN28" s="483"/>
      <c r="AO28" s="483"/>
      <c r="AP28" s="483"/>
      <c r="AQ28" s="483"/>
      <c r="AR28" s="525"/>
      <c r="AS28" s="482" t="s">
        <v>170</v>
      </c>
      <c r="AT28" s="483"/>
      <c r="AU28" s="483"/>
      <c r="AV28" s="483"/>
      <c r="AW28" s="483"/>
      <c r="AX28" s="484"/>
      <c r="AY28" s="610" t="s">
        <v>181</v>
      </c>
      <c r="AZ28" s="611"/>
      <c r="BA28" s="611"/>
      <c r="BB28" s="612"/>
      <c r="BC28" s="391" t="s">
        <v>47</v>
      </c>
      <c r="BD28" s="392"/>
      <c r="BE28" s="392"/>
      <c r="BF28" s="392"/>
      <c r="BG28" s="392"/>
      <c r="BH28" s="392"/>
      <c r="BI28" s="392"/>
      <c r="BJ28" s="392"/>
      <c r="BK28" s="392"/>
      <c r="BL28" s="392"/>
      <c r="BM28" s="393"/>
      <c r="BN28" s="394">
        <v>1828901</v>
      </c>
      <c r="BO28" s="395"/>
      <c r="BP28" s="395"/>
      <c r="BQ28" s="395"/>
      <c r="BR28" s="395"/>
      <c r="BS28" s="395"/>
      <c r="BT28" s="395"/>
      <c r="BU28" s="396"/>
      <c r="BV28" s="394">
        <v>1979735</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182</v>
      </c>
      <c r="F29" s="461"/>
      <c r="G29" s="461"/>
      <c r="H29" s="461"/>
      <c r="I29" s="461"/>
      <c r="J29" s="461"/>
      <c r="K29" s="462"/>
      <c r="L29" s="482">
        <v>12</v>
      </c>
      <c r="M29" s="483"/>
      <c r="N29" s="483"/>
      <c r="O29" s="483"/>
      <c r="P29" s="525"/>
      <c r="Q29" s="482">
        <v>1890</v>
      </c>
      <c r="R29" s="483"/>
      <c r="S29" s="483"/>
      <c r="T29" s="483"/>
      <c r="U29" s="483"/>
      <c r="V29" s="525"/>
      <c r="W29" s="585"/>
      <c r="X29" s="586"/>
      <c r="Y29" s="587"/>
      <c r="Z29" s="481" t="s">
        <v>183</v>
      </c>
      <c r="AA29" s="461"/>
      <c r="AB29" s="461"/>
      <c r="AC29" s="461"/>
      <c r="AD29" s="461"/>
      <c r="AE29" s="461"/>
      <c r="AF29" s="461"/>
      <c r="AG29" s="462"/>
      <c r="AH29" s="482">
        <v>86</v>
      </c>
      <c r="AI29" s="483"/>
      <c r="AJ29" s="483"/>
      <c r="AK29" s="483"/>
      <c r="AL29" s="525"/>
      <c r="AM29" s="482">
        <v>268320</v>
      </c>
      <c r="AN29" s="483"/>
      <c r="AO29" s="483"/>
      <c r="AP29" s="483"/>
      <c r="AQ29" s="483"/>
      <c r="AR29" s="525"/>
      <c r="AS29" s="482">
        <v>3120</v>
      </c>
      <c r="AT29" s="483"/>
      <c r="AU29" s="483"/>
      <c r="AV29" s="483"/>
      <c r="AW29" s="483"/>
      <c r="AX29" s="484"/>
      <c r="AY29" s="613"/>
      <c r="AZ29" s="614"/>
      <c r="BA29" s="614"/>
      <c r="BB29" s="615"/>
      <c r="BC29" s="465" t="s">
        <v>184</v>
      </c>
      <c r="BD29" s="466"/>
      <c r="BE29" s="466"/>
      <c r="BF29" s="466"/>
      <c r="BG29" s="466"/>
      <c r="BH29" s="466"/>
      <c r="BI29" s="466"/>
      <c r="BJ29" s="466"/>
      <c r="BK29" s="466"/>
      <c r="BL29" s="466"/>
      <c r="BM29" s="467"/>
      <c r="BN29" s="431">
        <v>92927</v>
      </c>
      <c r="BO29" s="432"/>
      <c r="BP29" s="432"/>
      <c r="BQ29" s="432"/>
      <c r="BR29" s="432"/>
      <c r="BS29" s="432"/>
      <c r="BT29" s="432"/>
      <c r="BU29" s="433"/>
      <c r="BV29" s="431">
        <v>92918</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185</v>
      </c>
      <c r="X30" s="592"/>
      <c r="Y30" s="592"/>
      <c r="Z30" s="592"/>
      <c r="AA30" s="592"/>
      <c r="AB30" s="592"/>
      <c r="AC30" s="592"/>
      <c r="AD30" s="592"/>
      <c r="AE30" s="592"/>
      <c r="AF30" s="592"/>
      <c r="AG30" s="593"/>
      <c r="AH30" s="550">
        <v>93.3</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49</v>
      </c>
      <c r="BD30" s="605"/>
      <c r="BE30" s="605"/>
      <c r="BF30" s="605"/>
      <c r="BG30" s="605"/>
      <c r="BH30" s="605"/>
      <c r="BI30" s="605"/>
      <c r="BJ30" s="605"/>
      <c r="BK30" s="605"/>
      <c r="BL30" s="605"/>
      <c r="BM30" s="606"/>
      <c r="BN30" s="607">
        <v>2425882</v>
      </c>
      <c r="BO30" s="608"/>
      <c r="BP30" s="608"/>
      <c r="BQ30" s="608"/>
      <c r="BR30" s="608"/>
      <c r="BS30" s="608"/>
      <c r="BT30" s="608"/>
      <c r="BU30" s="609"/>
      <c r="BV30" s="607">
        <v>2423137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186</v>
      </c>
      <c r="D32" s="214"/>
      <c r="E32" s="214"/>
      <c r="F32" s="211"/>
      <c r="G32" s="211"/>
      <c r="H32" s="211"/>
      <c r="I32" s="211"/>
      <c r="J32" s="211"/>
      <c r="K32" s="211"/>
      <c r="L32" s="211"/>
      <c r="M32" s="211"/>
      <c r="N32" s="211"/>
      <c r="O32" s="211"/>
      <c r="P32" s="211"/>
      <c r="Q32" s="211"/>
      <c r="R32" s="211"/>
      <c r="S32" s="211"/>
      <c r="T32" s="211"/>
      <c r="U32" s="211" t="s">
        <v>187</v>
      </c>
      <c r="V32" s="211"/>
      <c r="W32" s="211"/>
      <c r="X32" s="211"/>
      <c r="Y32" s="211"/>
      <c r="Z32" s="211"/>
      <c r="AA32" s="211"/>
      <c r="AB32" s="211"/>
      <c r="AC32" s="211"/>
      <c r="AD32" s="211"/>
      <c r="AE32" s="211"/>
      <c r="AF32" s="211"/>
      <c r="AG32" s="211"/>
      <c r="AH32" s="211"/>
      <c r="AI32" s="211"/>
      <c r="AJ32" s="211"/>
      <c r="AK32" s="211"/>
      <c r="AL32" s="211"/>
      <c r="AM32" s="215" t="s">
        <v>188</v>
      </c>
      <c r="AN32" s="211"/>
      <c r="AO32" s="211"/>
      <c r="AP32" s="211"/>
      <c r="AQ32" s="211"/>
      <c r="AR32" s="211"/>
      <c r="AS32" s="215"/>
      <c r="AT32" s="215"/>
      <c r="AU32" s="215"/>
      <c r="AV32" s="215"/>
      <c r="AW32" s="215"/>
      <c r="AX32" s="215"/>
      <c r="AY32" s="215"/>
      <c r="AZ32" s="215"/>
      <c r="BA32" s="215"/>
      <c r="BB32" s="211"/>
      <c r="BC32" s="215"/>
      <c r="BD32" s="211"/>
      <c r="BE32" s="215" t="s">
        <v>189</v>
      </c>
      <c r="BF32" s="211"/>
      <c r="BG32" s="211"/>
      <c r="BH32" s="211"/>
      <c r="BI32" s="211"/>
      <c r="BJ32" s="215"/>
      <c r="BK32" s="215"/>
      <c r="BL32" s="215"/>
      <c r="BM32" s="215"/>
      <c r="BN32" s="215"/>
      <c r="BO32" s="215"/>
      <c r="BP32" s="215"/>
      <c r="BQ32" s="215"/>
      <c r="BR32" s="211"/>
      <c r="BS32" s="211"/>
      <c r="BT32" s="211"/>
      <c r="BU32" s="211"/>
      <c r="BV32" s="211"/>
      <c r="BW32" s="211" t="s">
        <v>190</v>
      </c>
      <c r="BX32" s="211"/>
      <c r="BY32" s="211"/>
      <c r="BZ32" s="211"/>
      <c r="CA32" s="211"/>
      <c r="CB32" s="215"/>
      <c r="CC32" s="215"/>
      <c r="CD32" s="215"/>
      <c r="CE32" s="215"/>
      <c r="CF32" s="215"/>
      <c r="CG32" s="215"/>
      <c r="CH32" s="215"/>
      <c r="CI32" s="215"/>
      <c r="CJ32" s="215"/>
      <c r="CK32" s="215"/>
      <c r="CL32" s="215"/>
      <c r="CM32" s="215"/>
      <c r="CN32" s="215"/>
      <c r="CO32" s="215" t="s">
        <v>191</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192</v>
      </c>
      <c r="D33" s="455"/>
      <c r="E33" s="420" t="s">
        <v>193</v>
      </c>
      <c r="F33" s="420"/>
      <c r="G33" s="420"/>
      <c r="H33" s="420"/>
      <c r="I33" s="420"/>
      <c r="J33" s="420"/>
      <c r="K33" s="420"/>
      <c r="L33" s="420"/>
      <c r="M33" s="420"/>
      <c r="N33" s="420"/>
      <c r="O33" s="420"/>
      <c r="P33" s="420"/>
      <c r="Q33" s="420"/>
      <c r="R33" s="420"/>
      <c r="S33" s="420"/>
      <c r="T33" s="216"/>
      <c r="U33" s="455" t="s">
        <v>194</v>
      </c>
      <c r="V33" s="455"/>
      <c r="W33" s="420" t="s">
        <v>195</v>
      </c>
      <c r="X33" s="420"/>
      <c r="Y33" s="420"/>
      <c r="Z33" s="420"/>
      <c r="AA33" s="420"/>
      <c r="AB33" s="420"/>
      <c r="AC33" s="420"/>
      <c r="AD33" s="420"/>
      <c r="AE33" s="420"/>
      <c r="AF33" s="420"/>
      <c r="AG33" s="420"/>
      <c r="AH33" s="420"/>
      <c r="AI33" s="420"/>
      <c r="AJ33" s="420"/>
      <c r="AK33" s="420"/>
      <c r="AL33" s="216"/>
      <c r="AM33" s="455" t="s">
        <v>192</v>
      </c>
      <c r="AN33" s="455"/>
      <c r="AO33" s="420" t="s">
        <v>193</v>
      </c>
      <c r="AP33" s="420"/>
      <c r="AQ33" s="420"/>
      <c r="AR33" s="420"/>
      <c r="AS33" s="420"/>
      <c r="AT33" s="420"/>
      <c r="AU33" s="420"/>
      <c r="AV33" s="420"/>
      <c r="AW33" s="420"/>
      <c r="AX33" s="420"/>
      <c r="AY33" s="420"/>
      <c r="AZ33" s="420"/>
      <c r="BA33" s="420"/>
      <c r="BB33" s="420"/>
      <c r="BC33" s="420"/>
      <c r="BD33" s="217"/>
      <c r="BE33" s="420" t="s">
        <v>196</v>
      </c>
      <c r="BF33" s="420"/>
      <c r="BG33" s="420" t="s">
        <v>197</v>
      </c>
      <c r="BH33" s="420"/>
      <c r="BI33" s="420"/>
      <c r="BJ33" s="420"/>
      <c r="BK33" s="420"/>
      <c r="BL33" s="420"/>
      <c r="BM33" s="420"/>
      <c r="BN33" s="420"/>
      <c r="BO33" s="420"/>
      <c r="BP33" s="420"/>
      <c r="BQ33" s="420"/>
      <c r="BR33" s="420"/>
      <c r="BS33" s="420"/>
      <c r="BT33" s="420"/>
      <c r="BU33" s="420"/>
      <c r="BV33" s="217"/>
      <c r="BW33" s="455" t="s">
        <v>196</v>
      </c>
      <c r="BX33" s="455"/>
      <c r="BY33" s="420" t="s">
        <v>198</v>
      </c>
      <c r="BZ33" s="420"/>
      <c r="CA33" s="420"/>
      <c r="CB33" s="420"/>
      <c r="CC33" s="420"/>
      <c r="CD33" s="420"/>
      <c r="CE33" s="420"/>
      <c r="CF33" s="420"/>
      <c r="CG33" s="420"/>
      <c r="CH33" s="420"/>
      <c r="CI33" s="420"/>
      <c r="CJ33" s="420"/>
      <c r="CK33" s="420"/>
      <c r="CL33" s="420"/>
      <c r="CM33" s="420"/>
      <c r="CN33" s="216"/>
      <c r="CO33" s="455" t="s">
        <v>199</v>
      </c>
      <c r="CP33" s="455"/>
      <c r="CQ33" s="420" t="s">
        <v>200</v>
      </c>
      <c r="CR33" s="420"/>
      <c r="CS33" s="420"/>
      <c r="CT33" s="420"/>
      <c r="CU33" s="420"/>
      <c r="CV33" s="420"/>
      <c r="CW33" s="420"/>
      <c r="CX33" s="420"/>
      <c r="CY33" s="420"/>
      <c r="CZ33" s="420"/>
      <c r="DA33" s="420"/>
      <c r="DB33" s="420"/>
      <c r="DC33" s="420"/>
      <c r="DD33" s="420"/>
      <c r="DE33" s="420"/>
      <c r="DF33" s="216"/>
      <c r="DG33" s="619" t="s">
        <v>201</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3</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t="str">
        <f>IF(AO34="","",MAX(C34:D43,U34:V43)+1)</f>
        <v/>
      </c>
      <c r="AN34" s="620"/>
      <c r="AO34" s="621"/>
      <c r="AP34" s="621"/>
      <c r="AQ34" s="621"/>
      <c r="AR34" s="621"/>
      <c r="AS34" s="621"/>
      <c r="AT34" s="621"/>
      <c r="AU34" s="621"/>
      <c r="AV34" s="621"/>
      <c r="AW34" s="621"/>
      <c r="AX34" s="621"/>
      <c r="AY34" s="621"/>
      <c r="AZ34" s="621"/>
      <c r="BA34" s="621"/>
      <c r="BB34" s="621"/>
      <c r="BC34" s="621"/>
      <c r="BD34" s="214"/>
      <c r="BE34" s="620">
        <f>IF(BG34="","",MAX(C34:D43,U34:V43,AM34:AN43)+1)</f>
        <v>7</v>
      </c>
      <c r="BF34" s="620"/>
      <c r="BG34" s="621" t="str">
        <f>IF('各会計、関係団体の財政状況及び健全化判断比率'!B32="","",'各会計、関係団体の財政状況及び健全化判断比率'!B32)</f>
        <v>下水道事業特別会計</v>
      </c>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山梨県市町村総合事務組合一般会計</v>
      </c>
      <c r="BZ34" s="621"/>
      <c r="CA34" s="621"/>
      <c r="CB34" s="621"/>
      <c r="CC34" s="621"/>
      <c r="CD34" s="621"/>
      <c r="CE34" s="621"/>
      <c r="CF34" s="621"/>
      <c r="CG34" s="621"/>
      <c r="CH34" s="621"/>
      <c r="CI34" s="621"/>
      <c r="CJ34" s="621"/>
      <c r="CK34" s="621"/>
      <c r="CL34" s="621"/>
      <c r="CM34" s="621"/>
      <c r="CN34" s="214"/>
      <c r="CO34" s="620" t="str">
        <f>IF(CQ34="","",MAX(C34:D43,U34:V43,AM34:AN43,BE34:BF43,BW34:BX43)+1)</f>
        <v/>
      </c>
      <c r="CP34" s="620"/>
      <c r="CQ34" s="621" t="str">
        <f>IF('各会計、関係団体の財政状況及び健全化判断比率'!BS7="","",'各会計、関係団体の財政状況及び健全化判断比率'!BS7)</f>
        <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
      </c>
      <c r="DH34" s="622"/>
      <c r="DI34" s="218"/>
      <c r="DJ34" s="186"/>
      <c r="DK34" s="186"/>
      <c r="DL34" s="186"/>
      <c r="DM34" s="186"/>
      <c r="DN34" s="186"/>
      <c r="DO34" s="186"/>
    </row>
    <row r="35" spans="1:119" ht="32.25" customHeight="1" x14ac:dyDescent="0.15">
      <c r="A35" s="187"/>
      <c r="B35" s="213"/>
      <c r="C35" s="620">
        <f>IF(E35="","",C34+1)</f>
        <v>2</v>
      </c>
      <c r="D35" s="620"/>
      <c r="E35" s="621" t="str">
        <f>IF('各会計、関係団体の財政状況及び健全化判断比率'!B8="","",'各会計、関係団体の財政状況及び健全化判断比率'!B8)</f>
        <v>渇水対策事業特別会計</v>
      </c>
      <c r="F35" s="621"/>
      <c r="G35" s="621"/>
      <c r="H35" s="621"/>
      <c r="I35" s="621"/>
      <c r="J35" s="621"/>
      <c r="K35" s="621"/>
      <c r="L35" s="621"/>
      <c r="M35" s="621"/>
      <c r="N35" s="621"/>
      <c r="O35" s="621"/>
      <c r="P35" s="621"/>
      <c r="Q35" s="621"/>
      <c r="R35" s="621"/>
      <c r="S35" s="621"/>
      <c r="T35" s="214"/>
      <c r="U35" s="620">
        <f>IF(W35="","",U34+1)</f>
        <v>4</v>
      </c>
      <c r="V35" s="620"/>
      <c r="W35" s="621" t="str">
        <f>IF('各会計、関係団体の財政状況及び健全化判断比率'!B29="","",'各会計、関係団体の財政状況及び健全化判断比率'!B29)</f>
        <v>介護保険特別会計</v>
      </c>
      <c r="X35" s="621"/>
      <c r="Y35" s="621"/>
      <c r="Z35" s="621"/>
      <c r="AA35" s="621"/>
      <c r="AB35" s="621"/>
      <c r="AC35" s="621"/>
      <c r="AD35" s="621"/>
      <c r="AE35" s="621"/>
      <c r="AF35" s="621"/>
      <c r="AG35" s="621"/>
      <c r="AH35" s="621"/>
      <c r="AI35" s="621"/>
      <c r="AJ35" s="621"/>
      <c r="AK35" s="621"/>
      <c r="AL35" s="214"/>
      <c r="AM35" s="620" t="str">
        <f t="shared" ref="AM35:AM43" si="0">IF(AO35="","",AM34+1)</f>
        <v/>
      </c>
      <c r="AN35" s="620"/>
      <c r="AO35" s="621"/>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山梨県市町村総合事務組合電子化
事業及び会館管理・研修事業特別会計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5</v>
      </c>
      <c r="V36" s="620"/>
      <c r="W36" s="621" t="str">
        <f>IF('各会計、関係団体の財政状況及び健全化判断比率'!B30="","",'各会計、関係団体の財政状況及び健全化判断比率'!B30)</f>
        <v>後期高齢者医療特別会計</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山梨県市町村総合事務組合
一般廃棄物最終処分場事業特別会計</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6</v>
      </c>
      <c r="V37" s="620"/>
      <c r="W37" s="621" t="str">
        <f>IF('各会計、関係団体の財政状況及び健全化判断比率'!B31="","",'各会計、関係団体の財政状況及び健全化判断比率'!B31)</f>
        <v>介護サービス特別会計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山梨県市町村総合事務組合
交通災害共済事業特別会計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山梨県市町村総合事務組合
入札参加資格審査事業費特別会計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甲府地区広域行政事務組合一般会計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f t="shared" si="2"/>
        <v>14</v>
      </c>
      <c r="BX40" s="620"/>
      <c r="BY40" s="621" t="str">
        <f>IF('各会計、関係団体の財政状況及び健全化判断比率'!B74="","",'各会計、関係団体の財政状況及び健全化判断比率'!B74)</f>
        <v>甲府地区広域行政事務組合消防事業特別会計</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f t="shared" si="2"/>
        <v>15</v>
      </c>
      <c r="BX41" s="620"/>
      <c r="BY41" s="621" t="str">
        <f>IF('各会計、関係団体の財政状況及び健全化判断比率'!B75="","",'各会計、関係団体の財政状況及び健全化判断比率'!B75)</f>
        <v>甲府地区広域行政事務組合国母公園管理事業特別会計</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f t="shared" si="2"/>
        <v>16</v>
      </c>
      <c r="BX42" s="620"/>
      <c r="BY42" s="621" t="str">
        <f>IF('各会計、関係団体の財政状況及び健全化判断比率'!B76="","",'各会計、関係団体の財政状況及び健全化判断比率'!B76)</f>
        <v>三郡衛生組合一般会計</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f t="shared" si="2"/>
        <v>17</v>
      </c>
      <c r="BX43" s="620"/>
      <c r="BY43" s="621" t="str">
        <f>IF('各会計、関係団体の財政状況及び健全化判断比率'!B77="","",'各会計、関係団体の財政状況及び健全化判断比率'!B77)</f>
        <v>三郡衛生組合し尿処理特別会計</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202</v>
      </c>
      <c r="C46" s="186"/>
      <c r="D46" s="186"/>
      <c r="E46" s="186" t="s">
        <v>203</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204</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205</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206</v>
      </c>
    </row>
    <row r="50" spans="5:5" x14ac:dyDescent="0.15">
      <c r="E50" s="188" t="s">
        <v>207</v>
      </c>
    </row>
    <row r="51" spans="5:5" x14ac:dyDescent="0.15">
      <c r="E51" s="188" t="s">
        <v>208</v>
      </c>
    </row>
    <row r="52" spans="5:5" x14ac:dyDescent="0.15">
      <c r="E52" s="188" t="s">
        <v>209</v>
      </c>
    </row>
    <row r="53" spans="5:5" x14ac:dyDescent="0.15"/>
    <row r="54" spans="5:5" x14ac:dyDescent="0.15"/>
    <row r="55" spans="5:5" x14ac:dyDescent="0.15"/>
    <row r="56" spans="5:5" x14ac:dyDescent="0.15"/>
  </sheetData>
  <sheetProtection algorithmName="SHA-512" hashValue="WJqzGeKmzrcyKuWbUX42oNumE0XdglyhUSzW4It6ZFBIPJVJIJ0demGid8V831mewuddxUjJF2auaYbC0xfJbA==" saltValue="vDMZI2Ml0kb4paiMuq0zb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8" scale="81"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H34"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567</v>
      </c>
      <c r="G33" s="29" t="s">
        <v>568</v>
      </c>
      <c r="H33" s="29" t="s">
        <v>569</v>
      </c>
      <c r="I33" s="29" t="s">
        <v>570</v>
      </c>
      <c r="J33" s="30" t="s">
        <v>571</v>
      </c>
      <c r="K33" s="22"/>
      <c r="L33" s="22"/>
      <c r="M33" s="22"/>
      <c r="N33" s="22"/>
      <c r="O33" s="22"/>
      <c r="P33" s="22"/>
    </row>
    <row r="34" spans="1:16" ht="39" customHeight="1" x14ac:dyDescent="0.15">
      <c r="A34" s="22"/>
      <c r="B34" s="31"/>
      <c r="C34" s="1213" t="s">
        <v>575</v>
      </c>
      <c r="D34" s="1213"/>
      <c r="E34" s="1214"/>
      <c r="F34" s="32">
        <v>7.15</v>
      </c>
      <c r="G34" s="33">
        <v>5.93</v>
      </c>
      <c r="H34" s="33">
        <v>6.02</v>
      </c>
      <c r="I34" s="33">
        <v>6.33</v>
      </c>
      <c r="J34" s="34">
        <v>8.6999999999999993</v>
      </c>
      <c r="K34" s="22"/>
      <c r="L34" s="22"/>
      <c r="M34" s="22"/>
      <c r="N34" s="22"/>
      <c r="O34" s="22"/>
      <c r="P34" s="22"/>
    </row>
    <row r="35" spans="1:16" ht="39" customHeight="1" x14ac:dyDescent="0.15">
      <c r="A35" s="22"/>
      <c r="B35" s="35"/>
      <c r="C35" s="1207" t="s">
        <v>576</v>
      </c>
      <c r="D35" s="1208"/>
      <c r="E35" s="1209"/>
      <c r="F35" s="36">
        <v>1.65</v>
      </c>
      <c r="G35" s="37">
        <v>1.1399999999999999</v>
      </c>
      <c r="H35" s="37">
        <v>1.07</v>
      </c>
      <c r="I35" s="37">
        <v>1.31</v>
      </c>
      <c r="J35" s="38">
        <v>1.0900000000000001</v>
      </c>
      <c r="K35" s="22"/>
      <c r="L35" s="22"/>
      <c r="M35" s="22"/>
      <c r="N35" s="22"/>
      <c r="O35" s="22"/>
      <c r="P35" s="22"/>
    </row>
    <row r="36" spans="1:16" ht="39" customHeight="1" x14ac:dyDescent="0.15">
      <c r="A36" s="22"/>
      <c r="B36" s="35"/>
      <c r="C36" s="1207" t="s">
        <v>577</v>
      </c>
      <c r="D36" s="1208"/>
      <c r="E36" s="1209"/>
      <c r="F36" s="36">
        <v>2.69</v>
      </c>
      <c r="G36" s="37">
        <v>3.46</v>
      </c>
      <c r="H36" s="37">
        <v>1.91</v>
      </c>
      <c r="I36" s="37">
        <v>0.61</v>
      </c>
      <c r="J36" s="38">
        <v>0.3</v>
      </c>
      <c r="K36" s="22"/>
      <c r="L36" s="22"/>
      <c r="M36" s="22"/>
      <c r="N36" s="22"/>
      <c r="O36" s="22"/>
      <c r="P36" s="22"/>
    </row>
    <row r="37" spans="1:16" ht="39" customHeight="1" x14ac:dyDescent="0.15">
      <c r="A37" s="22"/>
      <c r="B37" s="35"/>
      <c r="C37" s="1207" t="s">
        <v>578</v>
      </c>
      <c r="D37" s="1208"/>
      <c r="E37" s="1209"/>
      <c r="F37" s="36">
        <v>0.24</v>
      </c>
      <c r="G37" s="37">
        <v>0.32</v>
      </c>
      <c r="H37" s="37">
        <v>0.23</v>
      </c>
      <c r="I37" s="37">
        <v>0.18</v>
      </c>
      <c r="J37" s="38">
        <v>0.08</v>
      </c>
      <c r="K37" s="22"/>
      <c r="L37" s="22"/>
      <c r="M37" s="22"/>
      <c r="N37" s="22"/>
      <c r="O37" s="22"/>
      <c r="P37" s="22"/>
    </row>
    <row r="38" spans="1:16" ht="39" customHeight="1" x14ac:dyDescent="0.15">
      <c r="A38" s="22"/>
      <c r="B38" s="35"/>
      <c r="C38" s="1207" t="s">
        <v>579</v>
      </c>
      <c r="D38" s="1208"/>
      <c r="E38" s="1209"/>
      <c r="F38" s="36">
        <v>0.04</v>
      </c>
      <c r="G38" s="37">
        <v>0.04</v>
      </c>
      <c r="H38" s="37">
        <v>0.03</v>
      </c>
      <c r="I38" s="37">
        <v>0.01</v>
      </c>
      <c r="J38" s="38">
        <v>0.01</v>
      </c>
      <c r="K38" s="22"/>
      <c r="L38" s="22"/>
      <c r="M38" s="22"/>
      <c r="N38" s="22"/>
      <c r="O38" s="22"/>
      <c r="P38" s="22"/>
    </row>
    <row r="39" spans="1:16" ht="39" customHeight="1" x14ac:dyDescent="0.15">
      <c r="A39" s="22"/>
      <c r="B39" s="35"/>
      <c r="C39" s="1207" t="s">
        <v>580</v>
      </c>
      <c r="D39" s="1208"/>
      <c r="E39" s="1209"/>
      <c r="F39" s="36">
        <v>0.02</v>
      </c>
      <c r="G39" s="37">
        <v>0.01</v>
      </c>
      <c r="H39" s="37">
        <v>0.01</v>
      </c>
      <c r="I39" s="37">
        <v>0</v>
      </c>
      <c r="J39" s="38">
        <v>0.01</v>
      </c>
      <c r="K39" s="22"/>
      <c r="L39" s="22"/>
      <c r="M39" s="22"/>
      <c r="N39" s="22"/>
      <c r="O39" s="22"/>
      <c r="P39" s="22"/>
    </row>
    <row r="40" spans="1:16" ht="39" customHeight="1" x14ac:dyDescent="0.15">
      <c r="A40" s="22"/>
      <c r="B40" s="35"/>
      <c r="C40" s="1207" t="s">
        <v>581</v>
      </c>
      <c r="D40" s="1208"/>
      <c r="E40" s="1209"/>
      <c r="F40" s="36">
        <v>0.03</v>
      </c>
      <c r="G40" s="37">
        <v>0.01</v>
      </c>
      <c r="H40" s="37">
        <v>0.01</v>
      </c>
      <c r="I40" s="37">
        <v>0</v>
      </c>
      <c r="J40" s="38">
        <v>0</v>
      </c>
      <c r="K40" s="22"/>
      <c r="L40" s="22"/>
      <c r="M40" s="22"/>
      <c r="N40" s="22"/>
      <c r="O40" s="22"/>
      <c r="P40" s="22"/>
    </row>
    <row r="41" spans="1:16" ht="39" customHeight="1" x14ac:dyDescent="0.15">
      <c r="A41" s="22"/>
      <c r="B41" s="35"/>
      <c r="C41" s="1207"/>
      <c r="D41" s="1208"/>
      <c r="E41" s="1209"/>
      <c r="F41" s="36"/>
      <c r="G41" s="37"/>
      <c r="H41" s="37"/>
      <c r="I41" s="37"/>
      <c r="J41" s="38"/>
      <c r="K41" s="22"/>
      <c r="L41" s="22"/>
      <c r="M41" s="22"/>
      <c r="N41" s="22"/>
      <c r="O41" s="22"/>
      <c r="P41" s="22"/>
    </row>
    <row r="42" spans="1:16" ht="39" customHeight="1" x14ac:dyDescent="0.15">
      <c r="A42" s="22"/>
      <c r="B42" s="39"/>
      <c r="C42" s="1207" t="s">
        <v>582</v>
      </c>
      <c r="D42" s="1208"/>
      <c r="E42" s="1209"/>
      <c r="F42" s="36" t="s">
        <v>525</v>
      </c>
      <c r="G42" s="37" t="s">
        <v>525</v>
      </c>
      <c r="H42" s="37" t="s">
        <v>525</v>
      </c>
      <c r="I42" s="37" t="s">
        <v>525</v>
      </c>
      <c r="J42" s="38" t="s">
        <v>525</v>
      </c>
      <c r="K42" s="22"/>
      <c r="L42" s="22"/>
      <c r="M42" s="22"/>
      <c r="N42" s="22"/>
      <c r="O42" s="22"/>
      <c r="P42" s="22"/>
    </row>
    <row r="43" spans="1:16" ht="39" customHeight="1" thickBot="1" x14ac:dyDescent="0.2">
      <c r="A43" s="22"/>
      <c r="B43" s="40"/>
      <c r="C43" s="1210" t="s">
        <v>583</v>
      </c>
      <c r="D43" s="1211"/>
      <c r="E43" s="1212"/>
      <c r="F43" s="41" t="s">
        <v>525</v>
      </c>
      <c r="G43" s="42" t="s">
        <v>525</v>
      </c>
      <c r="H43" s="42" t="s">
        <v>525</v>
      </c>
      <c r="I43" s="42" t="s">
        <v>525</v>
      </c>
      <c r="J43" s="43" t="s">
        <v>525</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qSt6/kjNi137SOc7tPyZgt+cEvKNMOHkzGVgRbXIHjTLOPBNzOSG/+jQsOfgPjGoynSEsdrCVpfzvQS9Utbj1g==" saltValue="bsCGCwUtOdsLJSGUZR4w6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topLeftCell="I5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567</v>
      </c>
      <c r="L44" s="56" t="s">
        <v>568</v>
      </c>
      <c r="M44" s="56" t="s">
        <v>569</v>
      </c>
      <c r="N44" s="56" t="s">
        <v>570</v>
      </c>
      <c r="O44" s="57" t="s">
        <v>571</v>
      </c>
      <c r="P44" s="48"/>
      <c r="Q44" s="48"/>
      <c r="R44" s="48"/>
      <c r="S44" s="48"/>
      <c r="T44" s="48"/>
      <c r="U44" s="48"/>
    </row>
    <row r="45" spans="1:21" ht="30.75" customHeight="1" x14ac:dyDescent="0.15">
      <c r="A45" s="48"/>
      <c r="B45" s="1215" t="s">
        <v>10</v>
      </c>
      <c r="C45" s="1216"/>
      <c r="D45" s="58"/>
      <c r="E45" s="1221" t="s">
        <v>11</v>
      </c>
      <c r="F45" s="1221"/>
      <c r="G45" s="1221"/>
      <c r="H45" s="1221"/>
      <c r="I45" s="1221"/>
      <c r="J45" s="1222"/>
      <c r="K45" s="59">
        <v>556</v>
      </c>
      <c r="L45" s="60">
        <v>552</v>
      </c>
      <c r="M45" s="60">
        <v>527</v>
      </c>
      <c r="N45" s="60">
        <v>530</v>
      </c>
      <c r="O45" s="61">
        <v>528</v>
      </c>
      <c r="P45" s="48"/>
      <c r="Q45" s="48"/>
      <c r="R45" s="48"/>
      <c r="S45" s="48"/>
      <c r="T45" s="48"/>
      <c r="U45" s="48"/>
    </row>
    <row r="46" spans="1:21" ht="30.75" customHeight="1" x14ac:dyDescent="0.15">
      <c r="A46" s="48"/>
      <c r="B46" s="1217"/>
      <c r="C46" s="1218"/>
      <c r="D46" s="62"/>
      <c r="E46" s="1223" t="s">
        <v>12</v>
      </c>
      <c r="F46" s="1223"/>
      <c r="G46" s="1223"/>
      <c r="H46" s="1223"/>
      <c r="I46" s="1223"/>
      <c r="J46" s="1224"/>
      <c r="K46" s="63" t="s">
        <v>525</v>
      </c>
      <c r="L46" s="64" t="s">
        <v>525</v>
      </c>
      <c r="M46" s="64" t="s">
        <v>525</v>
      </c>
      <c r="N46" s="64" t="s">
        <v>525</v>
      </c>
      <c r="O46" s="65" t="s">
        <v>525</v>
      </c>
      <c r="P46" s="48"/>
      <c r="Q46" s="48"/>
      <c r="R46" s="48"/>
      <c r="S46" s="48"/>
      <c r="T46" s="48"/>
      <c r="U46" s="48"/>
    </row>
    <row r="47" spans="1:21" ht="30.75" customHeight="1" x14ac:dyDescent="0.15">
      <c r="A47" s="48"/>
      <c r="B47" s="1217"/>
      <c r="C47" s="1218"/>
      <c r="D47" s="62"/>
      <c r="E47" s="1223" t="s">
        <v>13</v>
      </c>
      <c r="F47" s="1223"/>
      <c r="G47" s="1223"/>
      <c r="H47" s="1223"/>
      <c r="I47" s="1223"/>
      <c r="J47" s="1224"/>
      <c r="K47" s="63" t="s">
        <v>525</v>
      </c>
      <c r="L47" s="64" t="s">
        <v>525</v>
      </c>
      <c r="M47" s="64" t="s">
        <v>525</v>
      </c>
      <c r="N47" s="64" t="s">
        <v>525</v>
      </c>
      <c r="O47" s="65" t="s">
        <v>525</v>
      </c>
      <c r="P47" s="48"/>
      <c r="Q47" s="48"/>
      <c r="R47" s="48"/>
      <c r="S47" s="48"/>
      <c r="T47" s="48"/>
      <c r="U47" s="48"/>
    </row>
    <row r="48" spans="1:21" ht="30.75" customHeight="1" x14ac:dyDescent="0.15">
      <c r="A48" s="48"/>
      <c r="B48" s="1217"/>
      <c r="C48" s="1218"/>
      <c r="D48" s="62"/>
      <c r="E48" s="1223" t="s">
        <v>14</v>
      </c>
      <c r="F48" s="1223"/>
      <c r="G48" s="1223"/>
      <c r="H48" s="1223"/>
      <c r="I48" s="1223"/>
      <c r="J48" s="1224"/>
      <c r="K48" s="63">
        <v>345</v>
      </c>
      <c r="L48" s="64">
        <v>351</v>
      </c>
      <c r="M48" s="64">
        <v>381</v>
      </c>
      <c r="N48" s="64">
        <v>393</v>
      </c>
      <c r="O48" s="65">
        <v>374</v>
      </c>
      <c r="P48" s="48"/>
      <c r="Q48" s="48"/>
      <c r="R48" s="48"/>
      <c r="S48" s="48"/>
      <c r="T48" s="48"/>
      <c r="U48" s="48"/>
    </row>
    <row r="49" spans="1:21" ht="30.75" customHeight="1" x14ac:dyDescent="0.15">
      <c r="A49" s="48"/>
      <c r="B49" s="1217"/>
      <c r="C49" s="1218"/>
      <c r="D49" s="62"/>
      <c r="E49" s="1223" t="s">
        <v>15</v>
      </c>
      <c r="F49" s="1223"/>
      <c r="G49" s="1223"/>
      <c r="H49" s="1223"/>
      <c r="I49" s="1223"/>
      <c r="J49" s="1224"/>
      <c r="K49" s="63">
        <v>31</v>
      </c>
      <c r="L49" s="64">
        <v>33</v>
      </c>
      <c r="M49" s="64">
        <v>41</v>
      </c>
      <c r="N49" s="64">
        <v>50</v>
      </c>
      <c r="O49" s="65">
        <v>51</v>
      </c>
      <c r="P49" s="48"/>
      <c r="Q49" s="48"/>
      <c r="R49" s="48"/>
      <c r="S49" s="48"/>
      <c r="T49" s="48"/>
      <c r="U49" s="48"/>
    </row>
    <row r="50" spans="1:21" ht="30.75" customHeight="1" x14ac:dyDescent="0.15">
      <c r="A50" s="48"/>
      <c r="B50" s="1217"/>
      <c r="C50" s="1218"/>
      <c r="D50" s="62"/>
      <c r="E50" s="1223" t="s">
        <v>16</v>
      </c>
      <c r="F50" s="1223"/>
      <c r="G50" s="1223"/>
      <c r="H50" s="1223"/>
      <c r="I50" s="1223"/>
      <c r="J50" s="1224"/>
      <c r="K50" s="63" t="s">
        <v>525</v>
      </c>
      <c r="L50" s="64" t="s">
        <v>525</v>
      </c>
      <c r="M50" s="64" t="s">
        <v>525</v>
      </c>
      <c r="N50" s="64" t="s">
        <v>525</v>
      </c>
      <c r="O50" s="65" t="s">
        <v>525</v>
      </c>
      <c r="P50" s="48"/>
      <c r="Q50" s="48"/>
      <c r="R50" s="48"/>
      <c r="S50" s="48"/>
      <c r="T50" s="48"/>
      <c r="U50" s="48"/>
    </row>
    <row r="51" spans="1:21" ht="30.75" customHeight="1" x14ac:dyDescent="0.15">
      <c r="A51" s="48"/>
      <c r="B51" s="1219"/>
      <c r="C51" s="1220"/>
      <c r="D51" s="66"/>
      <c r="E51" s="1223" t="s">
        <v>17</v>
      </c>
      <c r="F51" s="1223"/>
      <c r="G51" s="1223"/>
      <c r="H51" s="1223"/>
      <c r="I51" s="1223"/>
      <c r="J51" s="1224"/>
      <c r="K51" s="63" t="s">
        <v>525</v>
      </c>
      <c r="L51" s="64" t="s">
        <v>525</v>
      </c>
      <c r="M51" s="64" t="s">
        <v>525</v>
      </c>
      <c r="N51" s="64" t="s">
        <v>525</v>
      </c>
      <c r="O51" s="65" t="s">
        <v>525</v>
      </c>
      <c r="P51" s="48"/>
      <c r="Q51" s="48"/>
      <c r="R51" s="48"/>
      <c r="S51" s="48"/>
      <c r="T51" s="48"/>
      <c r="U51" s="48"/>
    </row>
    <row r="52" spans="1:21" ht="30.75" customHeight="1" x14ac:dyDescent="0.15">
      <c r="A52" s="48"/>
      <c r="B52" s="1225" t="s">
        <v>18</v>
      </c>
      <c r="C52" s="1226"/>
      <c r="D52" s="66"/>
      <c r="E52" s="1223" t="s">
        <v>19</v>
      </c>
      <c r="F52" s="1223"/>
      <c r="G52" s="1223"/>
      <c r="H52" s="1223"/>
      <c r="I52" s="1223"/>
      <c r="J52" s="1224"/>
      <c r="K52" s="63">
        <v>584</v>
      </c>
      <c r="L52" s="64">
        <v>581</v>
      </c>
      <c r="M52" s="64">
        <v>566</v>
      </c>
      <c r="N52" s="64">
        <v>543</v>
      </c>
      <c r="O52" s="65">
        <v>529</v>
      </c>
      <c r="P52" s="48"/>
      <c r="Q52" s="48"/>
      <c r="R52" s="48"/>
      <c r="S52" s="48"/>
      <c r="T52" s="48"/>
      <c r="U52" s="48"/>
    </row>
    <row r="53" spans="1:21" ht="30.75" customHeight="1" thickBot="1" x14ac:dyDescent="0.2">
      <c r="A53" s="48"/>
      <c r="B53" s="1227" t="s">
        <v>20</v>
      </c>
      <c r="C53" s="1228"/>
      <c r="D53" s="67"/>
      <c r="E53" s="1229" t="s">
        <v>21</v>
      </c>
      <c r="F53" s="1229"/>
      <c r="G53" s="1229"/>
      <c r="H53" s="1229"/>
      <c r="I53" s="1229"/>
      <c r="J53" s="1230"/>
      <c r="K53" s="68">
        <v>348</v>
      </c>
      <c r="L53" s="69">
        <v>355</v>
      </c>
      <c r="M53" s="69">
        <v>383</v>
      </c>
      <c r="N53" s="69">
        <v>430</v>
      </c>
      <c r="O53" s="70">
        <v>424</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584</v>
      </c>
      <c r="P55" s="48"/>
      <c r="Q55" s="48"/>
      <c r="R55" s="48"/>
      <c r="S55" s="48"/>
      <c r="T55" s="48"/>
      <c r="U55" s="48"/>
    </row>
    <row r="56" spans="1:21" ht="31.5" customHeight="1" thickBot="1" x14ac:dyDescent="0.2">
      <c r="A56" s="48"/>
      <c r="B56" s="76"/>
      <c r="C56" s="77"/>
      <c r="D56" s="77"/>
      <c r="E56" s="78"/>
      <c r="F56" s="78"/>
      <c r="G56" s="78"/>
      <c r="H56" s="78"/>
      <c r="I56" s="78"/>
      <c r="J56" s="79" t="s">
        <v>2</v>
      </c>
      <c r="K56" s="80" t="s">
        <v>585</v>
      </c>
      <c r="L56" s="81" t="s">
        <v>586</v>
      </c>
      <c r="M56" s="81" t="s">
        <v>587</v>
      </c>
      <c r="N56" s="81" t="s">
        <v>588</v>
      </c>
      <c r="O56" s="82" t="s">
        <v>589</v>
      </c>
      <c r="P56" s="48"/>
      <c r="Q56" s="48"/>
      <c r="R56" s="48"/>
      <c r="S56" s="48"/>
      <c r="T56" s="48"/>
      <c r="U56" s="48"/>
    </row>
    <row r="57" spans="1:21" ht="31.5" customHeight="1" x14ac:dyDescent="0.15">
      <c r="B57" s="1231" t="s">
        <v>24</v>
      </c>
      <c r="C57" s="1232"/>
      <c r="D57" s="1235" t="s">
        <v>25</v>
      </c>
      <c r="E57" s="1236"/>
      <c r="F57" s="1236"/>
      <c r="G57" s="1236"/>
      <c r="H57" s="1236"/>
      <c r="I57" s="1236"/>
      <c r="J57" s="1237"/>
      <c r="K57" s="83"/>
      <c r="L57" s="84"/>
      <c r="M57" s="84"/>
      <c r="N57" s="84"/>
      <c r="O57" s="85"/>
    </row>
    <row r="58" spans="1:21" ht="31.5" customHeight="1" thickBot="1" x14ac:dyDescent="0.2">
      <c r="B58" s="1233"/>
      <c r="C58" s="1234"/>
      <c r="D58" s="1238" t="s">
        <v>26</v>
      </c>
      <c r="E58" s="1239"/>
      <c r="F58" s="1239"/>
      <c r="G58" s="1239"/>
      <c r="H58" s="1239"/>
      <c r="I58" s="1239"/>
      <c r="J58" s="1240"/>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yScCAlVcGwfl8SVup8ZXMBR/pyurjdBikqHPqlenOwEtSLdqZ4VflhaJiW5NF/+pwkYxwTobXm6Yfw2k02psEA==" saltValue="QA4LhhkSzTgc3b9v6EEvhQ=="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8" scale="79"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topLeftCell="I21"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567</v>
      </c>
      <c r="J40" s="100" t="s">
        <v>568</v>
      </c>
      <c r="K40" s="100" t="s">
        <v>569</v>
      </c>
      <c r="L40" s="100" t="s">
        <v>570</v>
      </c>
      <c r="M40" s="101" t="s">
        <v>571</v>
      </c>
    </row>
    <row r="41" spans="2:13" ht="27.75" customHeight="1" x14ac:dyDescent="0.15">
      <c r="B41" s="1241" t="s">
        <v>29</v>
      </c>
      <c r="C41" s="1242"/>
      <c r="D41" s="102"/>
      <c r="E41" s="1247" t="s">
        <v>30</v>
      </c>
      <c r="F41" s="1247"/>
      <c r="G41" s="1247"/>
      <c r="H41" s="1248"/>
      <c r="I41" s="103">
        <v>5242</v>
      </c>
      <c r="J41" s="104">
        <v>4763</v>
      </c>
      <c r="K41" s="104">
        <v>4465</v>
      </c>
      <c r="L41" s="104">
        <v>4278</v>
      </c>
      <c r="M41" s="105">
        <v>3959</v>
      </c>
    </row>
    <row r="42" spans="2:13" ht="27.75" customHeight="1" x14ac:dyDescent="0.15">
      <c r="B42" s="1243"/>
      <c r="C42" s="1244"/>
      <c r="D42" s="106"/>
      <c r="E42" s="1249" t="s">
        <v>31</v>
      </c>
      <c r="F42" s="1249"/>
      <c r="G42" s="1249"/>
      <c r="H42" s="1250"/>
      <c r="I42" s="107" t="s">
        <v>525</v>
      </c>
      <c r="J42" s="108" t="s">
        <v>525</v>
      </c>
      <c r="K42" s="108" t="s">
        <v>525</v>
      </c>
      <c r="L42" s="108" t="s">
        <v>525</v>
      </c>
      <c r="M42" s="109" t="s">
        <v>525</v>
      </c>
    </row>
    <row r="43" spans="2:13" ht="27.75" customHeight="1" x14ac:dyDescent="0.15">
      <c r="B43" s="1243"/>
      <c r="C43" s="1244"/>
      <c r="D43" s="106"/>
      <c r="E43" s="1249" t="s">
        <v>32</v>
      </c>
      <c r="F43" s="1249"/>
      <c r="G43" s="1249"/>
      <c r="H43" s="1250"/>
      <c r="I43" s="107">
        <v>4360</v>
      </c>
      <c r="J43" s="108">
        <v>4152</v>
      </c>
      <c r="K43" s="108">
        <v>4062</v>
      </c>
      <c r="L43" s="108">
        <v>4106</v>
      </c>
      <c r="M43" s="109">
        <v>4191</v>
      </c>
    </row>
    <row r="44" spans="2:13" ht="27.75" customHeight="1" x14ac:dyDescent="0.15">
      <c r="B44" s="1243"/>
      <c r="C44" s="1244"/>
      <c r="D44" s="106"/>
      <c r="E44" s="1249" t="s">
        <v>33</v>
      </c>
      <c r="F44" s="1249"/>
      <c r="G44" s="1249"/>
      <c r="H44" s="1250"/>
      <c r="I44" s="107">
        <v>435</v>
      </c>
      <c r="J44" s="108">
        <v>461</v>
      </c>
      <c r="K44" s="108">
        <v>488</v>
      </c>
      <c r="L44" s="108">
        <v>464</v>
      </c>
      <c r="M44" s="109">
        <v>429</v>
      </c>
    </row>
    <row r="45" spans="2:13" ht="27.75" customHeight="1" x14ac:dyDescent="0.15">
      <c r="B45" s="1243"/>
      <c r="C45" s="1244"/>
      <c r="D45" s="106"/>
      <c r="E45" s="1249" t="s">
        <v>34</v>
      </c>
      <c r="F45" s="1249"/>
      <c r="G45" s="1249"/>
      <c r="H45" s="1250"/>
      <c r="I45" s="107">
        <v>102</v>
      </c>
      <c r="J45" s="108" t="s">
        <v>525</v>
      </c>
      <c r="K45" s="108">
        <v>43</v>
      </c>
      <c r="L45" s="108" t="s">
        <v>525</v>
      </c>
      <c r="M45" s="109">
        <v>14</v>
      </c>
    </row>
    <row r="46" spans="2:13" ht="27.75" customHeight="1" x14ac:dyDescent="0.15">
      <c r="B46" s="1243"/>
      <c r="C46" s="1244"/>
      <c r="D46" s="110"/>
      <c r="E46" s="1249" t="s">
        <v>35</v>
      </c>
      <c r="F46" s="1249"/>
      <c r="G46" s="1249"/>
      <c r="H46" s="1250"/>
      <c r="I46" s="107" t="s">
        <v>525</v>
      </c>
      <c r="J46" s="108" t="s">
        <v>525</v>
      </c>
      <c r="K46" s="108" t="s">
        <v>525</v>
      </c>
      <c r="L46" s="108" t="s">
        <v>525</v>
      </c>
      <c r="M46" s="109" t="s">
        <v>525</v>
      </c>
    </row>
    <row r="47" spans="2:13" ht="27.75" customHeight="1" x14ac:dyDescent="0.15">
      <c r="B47" s="1243"/>
      <c r="C47" s="1244"/>
      <c r="D47" s="111"/>
      <c r="E47" s="1251" t="s">
        <v>36</v>
      </c>
      <c r="F47" s="1252"/>
      <c r="G47" s="1252"/>
      <c r="H47" s="1253"/>
      <c r="I47" s="107" t="s">
        <v>525</v>
      </c>
      <c r="J47" s="108" t="s">
        <v>525</v>
      </c>
      <c r="K47" s="108" t="s">
        <v>525</v>
      </c>
      <c r="L47" s="108" t="s">
        <v>525</v>
      </c>
      <c r="M47" s="109" t="s">
        <v>525</v>
      </c>
    </row>
    <row r="48" spans="2:13" ht="27.75" customHeight="1" x14ac:dyDescent="0.15">
      <c r="B48" s="1243"/>
      <c r="C48" s="1244"/>
      <c r="D48" s="106"/>
      <c r="E48" s="1249" t="s">
        <v>37</v>
      </c>
      <c r="F48" s="1249"/>
      <c r="G48" s="1249"/>
      <c r="H48" s="1250"/>
      <c r="I48" s="107" t="s">
        <v>525</v>
      </c>
      <c r="J48" s="108" t="s">
        <v>525</v>
      </c>
      <c r="K48" s="108" t="s">
        <v>525</v>
      </c>
      <c r="L48" s="108" t="s">
        <v>525</v>
      </c>
      <c r="M48" s="109" t="s">
        <v>525</v>
      </c>
    </row>
    <row r="49" spans="2:13" ht="27.75" customHeight="1" x14ac:dyDescent="0.15">
      <c r="B49" s="1245"/>
      <c r="C49" s="1246"/>
      <c r="D49" s="106"/>
      <c r="E49" s="1249" t="s">
        <v>38</v>
      </c>
      <c r="F49" s="1249"/>
      <c r="G49" s="1249"/>
      <c r="H49" s="1250"/>
      <c r="I49" s="107" t="s">
        <v>525</v>
      </c>
      <c r="J49" s="108" t="s">
        <v>525</v>
      </c>
      <c r="K49" s="108" t="s">
        <v>525</v>
      </c>
      <c r="L49" s="108" t="s">
        <v>525</v>
      </c>
      <c r="M49" s="109" t="s">
        <v>525</v>
      </c>
    </row>
    <row r="50" spans="2:13" ht="27.75" customHeight="1" x14ac:dyDescent="0.15">
      <c r="B50" s="1254" t="s">
        <v>39</v>
      </c>
      <c r="C50" s="1255"/>
      <c r="D50" s="112"/>
      <c r="E50" s="1249" t="s">
        <v>40</v>
      </c>
      <c r="F50" s="1249"/>
      <c r="G50" s="1249"/>
      <c r="H50" s="1250"/>
      <c r="I50" s="107">
        <v>3349</v>
      </c>
      <c r="J50" s="108">
        <v>4231</v>
      </c>
      <c r="K50" s="108">
        <v>4702</v>
      </c>
      <c r="L50" s="108">
        <v>5034</v>
      </c>
      <c r="M50" s="109">
        <v>4926</v>
      </c>
    </row>
    <row r="51" spans="2:13" ht="27.75" customHeight="1" x14ac:dyDescent="0.15">
      <c r="B51" s="1243"/>
      <c r="C51" s="1244"/>
      <c r="D51" s="106"/>
      <c r="E51" s="1249" t="s">
        <v>41</v>
      </c>
      <c r="F51" s="1249"/>
      <c r="G51" s="1249"/>
      <c r="H51" s="1250"/>
      <c r="I51" s="107">
        <v>219</v>
      </c>
      <c r="J51" s="108">
        <v>280</v>
      </c>
      <c r="K51" s="108">
        <v>277</v>
      </c>
      <c r="L51" s="108">
        <v>298</v>
      </c>
      <c r="M51" s="109">
        <v>289</v>
      </c>
    </row>
    <row r="52" spans="2:13" ht="27.75" customHeight="1" x14ac:dyDescent="0.15">
      <c r="B52" s="1245"/>
      <c r="C52" s="1246"/>
      <c r="D52" s="106"/>
      <c r="E52" s="1249" t="s">
        <v>42</v>
      </c>
      <c r="F52" s="1249"/>
      <c r="G52" s="1249"/>
      <c r="H52" s="1250"/>
      <c r="I52" s="107">
        <v>5559</v>
      </c>
      <c r="J52" s="108">
        <v>5180</v>
      </c>
      <c r="K52" s="108">
        <v>4787</v>
      </c>
      <c r="L52" s="108">
        <v>4482</v>
      </c>
      <c r="M52" s="109">
        <v>4174</v>
      </c>
    </row>
    <row r="53" spans="2:13" ht="27.75" customHeight="1" thickBot="1" x14ac:dyDescent="0.2">
      <c r="B53" s="1256" t="s">
        <v>43</v>
      </c>
      <c r="C53" s="1257"/>
      <c r="D53" s="113"/>
      <c r="E53" s="1258" t="s">
        <v>44</v>
      </c>
      <c r="F53" s="1258"/>
      <c r="G53" s="1258"/>
      <c r="H53" s="1259"/>
      <c r="I53" s="114">
        <v>1013</v>
      </c>
      <c r="J53" s="115">
        <v>-316</v>
      </c>
      <c r="K53" s="115">
        <v>-707</v>
      </c>
      <c r="L53" s="115">
        <v>-967</v>
      </c>
      <c r="M53" s="116">
        <v>-797</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fNB914AKuhm3T3uvivItrhvOMbHA5/INxqC32VFTYqVd4No79Kia44/PEMrKfHshrXSlpNO19oMyAKYbNUb74g==" saltValue="I0J4QW1cItRDqRO6Wk/CHQ=="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8" scale="88"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abSelected="1" topLeftCell="F1" zoomScale="70" zoomScaleNormal="70" zoomScaleSheetLayoutView="100" workbookViewId="0">
      <selection activeCell="C58" sqref="C58:E58"/>
    </sheetView>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569</v>
      </c>
      <c r="G54" s="125" t="s">
        <v>570</v>
      </c>
      <c r="H54" s="126" t="s">
        <v>571</v>
      </c>
    </row>
    <row r="55" spans="2:8" ht="52.5" customHeight="1" x14ac:dyDescent="0.15">
      <c r="B55" s="127"/>
      <c r="C55" s="1268" t="s">
        <v>47</v>
      </c>
      <c r="D55" s="1268"/>
      <c r="E55" s="1269"/>
      <c r="F55" s="128">
        <v>2121</v>
      </c>
      <c r="G55" s="128">
        <v>1980</v>
      </c>
      <c r="H55" s="129">
        <v>1829</v>
      </c>
    </row>
    <row r="56" spans="2:8" ht="52.5" customHeight="1" x14ac:dyDescent="0.15">
      <c r="B56" s="130"/>
      <c r="C56" s="1270" t="s">
        <v>48</v>
      </c>
      <c r="D56" s="1270"/>
      <c r="E56" s="1271"/>
      <c r="F56" s="131">
        <v>93</v>
      </c>
      <c r="G56" s="131">
        <v>93</v>
      </c>
      <c r="H56" s="132">
        <v>93</v>
      </c>
    </row>
    <row r="57" spans="2:8" ht="53.25" customHeight="1" x14ac:dyDescent="0.15">
      <c r="B57" s="130"/>
      <c r="C57" s="1272" t="s">
        <v>49</v>
      </c>
      <c r="D57" s="1272"/>
      <c r="E57" s="1273"/>
      <c r="F57" s="133">
        <v>2028</v>
      </c>
      <c r="G57" s="133">
        <v>2423</v>
      </c>
      <c r="H57" s="134">
        <v>2426</v>
      </c>
    </row>
    <row r="58" spans="2:8" ht="45.75" customHeight="1" x14ac:dyDescent="0.15">
      <c r="B58" s="135"/>
      <c r="C58" s="1260" t="s">
        <v>610</v>
      </c>
      <c r="D58" s="1261"/>
      <c r="E58" s="1262"/>
      <c r="F58" s="136">
        <v>1102</v>
      </c>
      <c r="G58" s="137">
        <v>1284</v>
      </c>
      <c r="H58" s="137">
        <v>1285</v>
      </c>
    </row>
    <row r="59" spans="2:8" ht="45.75" customHeight="1" x14ac:dyDescent="0.15">
      <c r="B59" s="135"/>
      <c r="C59" s="1260" t="s">
        <v>611</v>
      </c>
      <c r="D59" s="1261"/>
      <c r="E59" s="1262"/>
      <c r="F59" s="136">
        <v>672</v>
      </c>
      <c r="G59" s="137">
        <v>673</v>
      </c>
      <c r="H59" s="137">
        <v>673</v>
      </c>
    </row>
    <row r="60" spans="2:8" ht="45.75" customHeight="1" x14ac:dyDescent="0.15">
      <c r="B60" s="135"/>
      <c r="C60" s="1260" t="s">
        <v>612</v>
      </c>
      <c r="D60" s="1261"/>
      <c r="E60" s="1262"/>
      <c r="F60" s="136">
        <v>163</v>
      </c>
      <c r="G60" s="137">
        <v>379</v>
      </c>
      <c r="H60" s="137">
        <v>379</v>
      </c>
    </row>
    <row r="61" spans="2:8" ht="45.75" customHeight="1" x14ac:dyDescent="0.15">
      <c r="B61" s="135"/>
      <c r="C61" s="1260" t="s">
        <v>613</v>
      </c>
      <c r="D61" s="1261"/>
      <c r="E61" s="1262"/>
      <c r="F61" s="136">
        <v>71</v>
      </c>
      <c r="G61" s="137">
        <v>66</v>
      </c>
      <c r="H61" s="137">
        <v>65</v>
      </c>
    </row>
    <row r="62" spans="2:8" ht="45.75" customHeight="1" thickBot="1" x14ac:dyDescent="0.2">
      <c r="B62" s="138"/>
      <c r="C62" s="1263" t="s">
        <v>614</v>
      </c>
      <c r="D62" s="1264"/>
      <c r="E62" s="1265"/>
      <c r="F62" s="139">
        <v>12</v>
      </c>
      <c r="G62" s="140">
        <v>12</v>
      </c>
      <c r="H62" s="140">
        <v>12</v>
      </c>
    </row>
    <row r="63" spans="2:8" ht="52.5" customHeight="1" thickBot="1" x14ac:dyDescent="0.2">
      <c r="B63" s="141"/>
      <c r="C63" s="1266" t="s">
        <v>50</v>
      </c>
      <c r="D63" s="1266"/>
      <c r="E63" s="1267"/>
      <c r="F63" s="142">
        <v>4242</v>
      </c>
      <c r="G63" s="142">
        <v>4496</v>
      </c>
      <c r="H63" s="143">
        <v>4348</v>
      </c>
    </row>
    <row r="64" spans="2:8" ht="15" customHeight="1" x14ac:dyDescent="0.15"/>
  </sheetData>
  <sheetProtection algorithmName="SHA-512" hashValue="d6rxjPEq0F+swsylWDc2l1O5X4zeu5AkSI+PSt31sHR8YhAT3KsRW3Y+GEzk++5xaMtUm4SHZb7OnqRPM/cJ8g==" saltValue="afymiuZ/ZWb2A3lUNiolS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8" scale="6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564</v>
      </c>
      <c r="G2" s="157"/>
      <c r="H2" s="158"/>
    </row>
    <row r="3" spans="1:8" x14ac:dyDescent="0.15">
      <c r="A3" s="154" t="s">
        <v>557</v>
      </c>
      <c r="B3" s="159"/>
      <c r="C3" s="160"/>
      <c r="D3" s="161">
        <v>25596</v>
      </c>
      <c r="E3" s="162"/>
      <c r="F3" s="163">
        <v>67293</v>
      </c>
      <c r="G3" s="164"/>
      <c r="H3" s="165"/>
    </row>
    <row r="4" spans="1:8" x14ac:dyDescent="0.15">
      <c r="A4" s="166"/>
      <c r="B4" s="167"/>
      <c r="C4" s="168"/>
      <c r="D4" s="169">
        <v>13567</v>
      </c>
      <c r="E4" s="170"/>
      <c r="F4" s="171">
        <v>35076</v>
      </c>
      <c r="G4" s="172"/>
      <c r="H4" s="173"/>
    </row>
    <row r="5" spans="1:8" x14ac:dyDescent="0.15">
      <c r="A5" s="154" t="s">
        <v>559</v>
      </c>
      <c r="B5" s="159"/>
      <c r="C5" s="160"/>
      <c r="D5" s="161">
        <v>18405</v>
      </c>
      <c r="E5" s="162"/>
      <c r="F5" s="163">
        <v>67343</v>
      </c>
      <c r="G5" s="164"/>
      <c r="H5" s="165"/>
    </row>
    <row r="6" spans="1:8" x14ac:dyDescent="0.15">
      <c r="A6" s="166"/>
      <c r="B6" s="167"/>
      <c r="C6" s="168"/>
      <c r="D6" s="169">
        <v>10988</v>
      </c>
      <c r="E6" s="170"/>
      <c r="F6" s="171">
        <v>32865</v>
      </c>
      <c r="G6" s="172"/>
      <c r="H6" s="173"/>
    </row>
    <row r="7" spans="1:8" x14ac:dyDescent="0.15">
      <c r="A7" s="154" t="s">
        <v>560</v>
      </c>
      <c r="B7" s="159"/>
      <c r="C7" s="160"/>
      <c r="D7" s="161">
        <v>38782</v>
      </c>
      <c r="E7" s="162"/>
      <c r="F7" s="163">
        <v>73475</v>
      </c>
      <c r="G7" s="164"/>
      <c r="H7" s="165"/>
    </row>
    <row r="8" spans="1:8" x14ac:dyDescent="0.15">
      <c r="A8" s="166"/>
      <c r="B8" s="167"/>
      <c r="C8" s="168"/>
      <c r="D8" s="169">
        <v>37029</v>
      </c>
      <c r="E8" s="170"/>
      <c r="F8" s="171">
        <v>43072</v>
      </c>
      <c r="G8" s="172"/>
      <c r="H8" s="173"/>
    </row>
    <row r="9" spans="1:8" x14ac:dyDescent="0.15">
      <c r="A9" s="154" t="s">
        <v>561</v>
      </c>
      <c r="B9" s="159"/>
      <c r="C9" s="160"/>
      <c r="D9" s="161">
        <v>35578</v>
      </c>
      <c r="E9" s="162"/>
      <c r="F9" s="163">
        <v>87464</v>
      </c>
      <c r="G9" s="164"/>
      <c r="H9" s="165"/>
    </row>
    <row r="10" spans="1:8" x14ac:dyDescent="0.15">
      <c r="A10" s="166"/>
      <c r="B10" s="167"/>
      <c r="C10" s="168"/>
      <c r="D10" s="169">
        <v>30932</v>
      </c>
      <c r="E10" s="170"/>
      <c r="F10" s="171">
        <v>47479</v>
      </c>
      <c r="G10" s="172"/>
      <c r="H10" s="173"/>
    </row>
    <row r="11" spans="1:8" x14ac:dyDescent="0.15">
      <c r="A11" s="154" t="s">
        <v>562</v>
      </c>
      <c r="B11" s="159"/>
      <c r="C11" s="160"/>
      <c r="D11" s="161">
        <v>23877</v>
      </c>
      <c r="E11" s="162"/>
      <c r="F11" s="163">
        <v>52068</v>
      </c>
      <c r="G11" s="164"/>
      <c r="H11" s="165"/>
    </row>
    <row r="12" spans="1:8" x14ac:dyDescent="0.15">
      <c r="A12" s="166"/>
      <c r="B12" s="167"/>
      <c r="C12" s="174"/>
      <c r="D12" s="169">
        <v>10658</v>
      </c>
      <c r="E12" s="170"/>
      <c r="F12" s="171">
        <v>26936</v>
      </c>
      <c r="G12" s="172"/>
      <c r="H12" s="173"/>
    </row>
    <row r="13" spans="1:8" x14ac:dyDescent="0.15">
      <c r="A13" s="154"/>
      <c r="B13" s="159"/>
      <c r="C13" s="175"/>
      <c r="D13" s="176">
        <v>28448</v>
      </c>
      <c r="E13" s="177"/>
      <c r="F13" s="178">
        <v>69529</v>
      </c>
      <c r="G13" s="179"/>
      <c r="H13" s="165"/>
    </row>
    <row r="14" spans="1:8" x14ac:dyDescent="0.15">
      <c r="A14" s="166"/>
      <c r="B14" s="167"/>
      <c r="C14" s="168"/>
      <c r="D14" s="169">
        <v>20635</v>
      </c>
      <c r="E14" s="170"/>
      <c r="F14" s="171">
        <v>37086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7.19</v>
      </c>
      <c r="C19" s="180">
        <f>ROUND(VALUE(SUBSTITUTE(実質収支比率等に係る経年分析!G$48,"▲","-")),2)</f>
        <v>5.96</v>
      </c>
      <c r="D19" s="180">
        <f>ROUND(VALUE(SUBSTITUTE(実質収支比率等に係る経年分析!H$48,"▲","-")),2)</f>
        <v>6.04</v>
      </c>
      <c r="E19" s="180">
        <f>ROUND(VALUE(SUBSTITUTE(実質収支比率等に係る経年分析!I$48,"▲","-")),2)</f>
        <v>6.34</v>
      </c>
      <c r="F19" s="180">
        <f>ROUND(VALUE(SUBSTITUTE(実質収支比率等に係る経年分析!J$48,"▲","-")),2)</f>
        <v>8.7200000000000006</v>
      </c>
    </row>
    <row r="20" spans="1:11" x14ac:dyDescent="0.15">
      <c r="A20" s="180" t="s">
        <v>54</v>
      </c>
      <c r="B20" s="180">
        <f>ROUND(VALUE(SUBSTITUTE(実質収支比率等に係る経年分析!F$47,"▲","-")),2)</f>
        <v>28.28</v>
      </c>
      <c r="C20" s="180">
        <f>ROUND(VALUE(SUBSTITUTE(実質収支比率等に係る経年分析!G$47,"▲","-")),2)</f>
        <v>30.33</v>
      </c>
      <c r="D20" s="180">
        <f>ROUND(VALUE(SUBSTITUTE(実質収支比率等に係る経年分析!H$47,"▲","-")),2)</f>
        <v>39.130000000000003</v>
      </c>
      <c r="E20" s="180">
        <f>ROUND(VALUE(SUBSTITUTE(実質収支比率等に係る経年分析!I$47,"▲","-")),2)</f>
        <v>37.11</v>
      </c>
      <c r="F20" s="180">
        <f>ROUND(VALUE(SUBSTITUTE(実質収支比率等に係る経年分析!J$47,"▲","-")),2)</f>
        <v>33.04</v>
      </c>
    </row>
    <row r="21" spans="1:11" x14ac:dyDescent="0.15">
      <c r="A21" s="180" t="s">
        <v>55</v>
      </c>
      <c r="B21" s="180">
        <f>IF(ISNUMBER(VALUE(SUBSTITUTE(実質収支比率等に係る経年分析!F$49,"▲","-"))),ROUND(VALUE(SUBSTITUTE(実質収支比率等に係る経年分析!F$49,"▲","-")),2),NA())</f>
        <v>-3.86</v>
      </c>
      <c r="C21" s="180">
        <f>IF(ISNUMBER(VALUE(SUBSTITUTE(実質収支比率等に係る経年分析!G$49,"▲","-"))),ROUND(VALUE(SUBSTITUTE(実質収支比率等に係る経年分析!G$49,"▲","-")),2),NA())</f>
        <v>2.08</v>
      </c>
      <c r="D21" s="180">
        <f>IF(ISNUMBER(VALUE(SUBSTITUTE(実質収支比率等に係る経年分析!H$49,"▲","-"))),ROUND(VALUE(SUBSTITUTE(実質収支比率等に係る経年分析!H$49,"▲","-")),2),NA())</f>
        <v>7.52</v>
      </c>
      <c r="E21" s="180">
        <f>IF(ISNUMBER(VALUE(SUBSTITUTE(実質収支比率等に係る経年分析!I$49,"▲","-"))),ROUND(VALUE(SUBSTITUTE(実質収支比率等に係る経年分析!I$49,"▲","-")),2),NA())</f>
        <v>-2.44</v>
      </c>
      <c r="F21" s="180">
        <f>IF(ISNUMBER(VALUE(SUBSTITUTE(実質収支比率等に係る経年分析!J$49,"▲","-"))),ROUND(VALUE(SUBSTITUTE(実質収支比率等に係る経年分析!J$49,"▲","-")),2),NA())</f>
        <v>-0.12</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渇水対策事業特別会計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0.01</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0.01</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0.01</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介護サービス特別会計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0.04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0.04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0.03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0.01</v>
      </c>
    </row>
    <row r="33" spans="1:16" x14ac:dyDescent="0.15">
      <c r="A33" s="181" t="str">
        <f>IF(連結実質赤字比率に係る赤字・黒字の構成分析!C$37="",NA(),連結実質赤字比率に係る赤字・黒字の構成分析!C$37)</f>
        <v>下水道事業特別会計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0.24</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0.32</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0.23</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0.18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0.08</v>
      </c>
    </row>
    <row r="34" spans="1:16" x14ac:dyDescent="0.15">
      <c r="A34" s="181" t="str">
        <f>IF(連結実質赤字比率に係る赤字・黒字の構成分析!C$36="",NA(),連結実質赤字比率に係る赤字・黒字の構成分析!C$36)</f>
        <v>国民健康保険特別会計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2.69</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3.46</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1.91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0.61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0.3</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1.65</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1.1399999999999999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1.07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1.31</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1.0900000000000001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7.15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5.93</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6.02</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6.33</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8.6999999999999993</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584</v>
      </c>
      <c r="E42" s="182"/>
      <c r="F42" s="182"/>
      <c r="G42" s="182">
        <f>'実質公債費比率（分子）の構造'!L$52</f>
        <v>581</v>
      </c>
      <c r="H42" s="182"/>
      <c r="I42" s="182"/>
      <c r="J42" s="182">
        <f>'実質公債費比率（分子）の構造'!M$52</f>
        <v>566</v>
      </c>
      <c r="K42" s="182"/>
      <c r="L42" s="182"/>
      <c r="M42" s="182">
        <f>'実質公債費比率（分子）の構造'!N$52</f>
        <v>543</v>
      </c>
      <c r="N42" s="182"/>
      <c r="O42" s="182"/>
      <c r="P42" s="182">
        <f>'実質公債費比率（分子）の構造'!O$52</f>
        <v>529</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31</v>
      </c>
      <c r="C45" s="182"/>
      <c r="D45" s="182"/>
      <c r="E45" s="182">
        <f>'実質公債費比率（分子）の構造'!L$49</f>
        <v>33</v>
      </c>
      <c r="F45" s="182"/>
      <c r="G45" s="182"/>
      <c r="H45" s="182">
        <f>'実質公債費比率（分子）の構造'!M$49</f>
        <v>41</v>
      </c>
      <c r="I45" s="182"/>
      <c r="J45" s="182"/>
      <c r="K45" s="182">
        <f>'実質公債費比率（分子）の構造'!N$49</f>
        <v>50</v>
      </c>
      <c r="L45" s="182"/>
      <c r="M45" s="182"/>
      <c r="N45" s="182">
        <f>'実質公債費比率（分子）の構造'!O$49</f>
        <v>51</v>
      </c>
      <c r="O45" s="182"/>
      <c r="P45" s="182"/>
    </row>
    <row r="46" spans="1:16" x14ac:dyDescent="0.15">
      <c r="A46" s="182" t="s">
        <v>66</v>
      </c>
      <c r="B46" s="182">
        <f>'実質公債費比率（分子）の構造'!K$48</f>
        <v>345</v>
      </c>
      <c r="C46" s="182"/>
      <c r="D46" s="182"/>
      <c r="E46" s="182">
        <f>'実質公債費比率（分子）の構造'!L$48</f>
        <v>351</v>
      </c>
      <c r="F46" s="182"/>
      <c r="G46" s="182"/>
      <c r="H46" s="182">
        <f>'実質公債費比率（分子）の構造'!M$48</f>
        <v>381</v>
      </c>
      <c r="I46" s="182"/>
      <c r="J46" s="182"/>
      <c r="K46" s="182">
        <f>'実質公債費比率（分子）の構造'!N$48</f>
        <v>393</v>
      </c>
      <c r="L46" s="182"/>
      <c r="M46" s="182"/>
      <c r="N46" s="182">
        <f>'実質公債費比率（分子）の構造'!O$48</f>
        <v>374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556</v>
      </c>
      <c r="C49" s="182"/>
      <c r="D49" s="182"/>
      <c r="E49" s="182">
        <f>'実質公債費比率（分子）の構造'!L$45</f>
        <v>552</v>
      </c>
      <c r="F49" s="182"/>
      <c r="G49" s="182"/>
      <c r="H49" s="182">
        <f>'実質公債費比率（分子）の構造'!M$45</f>
        <v>527</v>
      </c>
      <c r="I49" s="182"/>
      <c r="J49" s="182"/>
      <c r="K49" s="182">
        <f>'実質公債費比率（分子）の構造'!N$45</f>
        <v>530</v>
      </c>
      <c r="L49" s="182"/>
      <c r="M49" s="182"/>
      <c r="N49" s="182">
        <f>'実質公債費比率（分子）の構造'!O$45</f>
        <v>528</v>
      </c>
      <c r="O49" s="182"/>
      <c r="P49" s="182"/>
    </row>
    <row r="50" spans="1:16" x14ac:dyDescent="0.15">
      <c r="A50" s="182" t="s">
        <v>70</v>
      </c>
      <c r="B50" s="182" t="e">
        <f>NA()</f>
        <v>#N/A</v>
      </c>
      <c r="C50" s="182">
        <f>IF(ISNUMBER('実質公債費比率（分子）の構造'!K$53),'実質公債費比率（分子）の構造'!K$53,NA())</f>
        <v>348</v>
      </c>
      <c r="D50" s="182" t="e">
        <f>NA()</f>
        <v>#N/A</v>
      </c>
      <c r="E50" s="182" t="e">
        <f>NA()</f>
        <v>#N/A</v>
      </c>
      <c r="F50" s="182">
        <f>IF(ISNUMBER('実質公債費比率（分子）の構造'!L$53),'実質公債費比率（分子）の構造'!L$53,NA())</f>
        <v>355</v>
      </c>
      <c r="G50" s="182" t="e">
        <f>NA()</f>
        <v>#N/A</v>
      </c>
      <c r="H50" s="182" t="e">
        <f>NA()</f>
        <v>#N/A</v>
      </c>
      <c r="I50" s="182">
        <f>IF(ISNUMBER('実質公債費比率（分子）の構造'!M$53),'実質公債費比率（分子）の構造'!M$53,NA())</f>
        <v>383</v>
      </c>
      <c r="J50" s="182" t="e">
        <f>NA()</f>
        <v>#N/A</v>
      </c>
      <c r="K50" s="182" t="e">
        <f>NA()</f>
        <v>#N/A</v>
      </c>
      <c r="L50" s="182">
        <f>IF(ISNUMBER('実質公債費比率（分子）の構造'!N$53),'実質公債費比率（分子）の構造'!N$53,NA())</f>
        <v>430</v>
      </c>
      <c r="M50" s="182" t="e">
        <f>NA()</f>
        <v>#N/A</v>
      </c>
      <c r="N50" s="182" t="e">
        <f>NA()</f>
        <v>#N/A</v>
      </c>
      <c r="O50" s="182">
        <f>IF(ISNUMBER('実質公債費比率（分子）の構造'!O$53),'実質公債費比率（分子）の構造'!O$53,NA())</f>
        <v>424</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5559</v>
      </c>
      <c r="E56" s="181"/>
      <c r="F56" s="181"/>
      <c r="G56" s="181">
        <f>'将来負担比率（分子）の構造'!J$52</f>
        <v>5180</v>
      </c>
      <c r="H56" s="181"/>
      <c r="I56" s="181"/>
      <c r="J56" s="181">
        <f>'将来負担比率（分子）の構造'!K$52</f>
        <v>4787</v>
      </c>
      <c r="K56" s="181"/>
      <c r="L56" s="181"/>
      <c r="M56" s="181">
        <f>'将来負担比率（分子）の構造'!L$52</f>
        <v>4482</v>
      </c>
      <c r="N56" s="181"/>
      <c r="O56" s="181"/>
      <c r="P56" s="181">
        <f>'将来負担比率（分子）の構造'!M$52</f>
        <v>4174</v>
      </c>
    </row>
    <row r="57" spans="1:16" x14ac:dyDescent="0.15">
      <c r="A57" s="181" t="s">
        <v>41</v>
      </c>
      <c r="B57" s="181"/>
      <c r="C57" s="181"/>
      <c r="D57" s="181">
        <f>'将来負担比率（分子）の構造'!I$51</f>
        <v>219</v>
      </c>
      <c r="E57" s="181"/>
      <c r="F57" s="181"/>
      <c r="G57" s="181">
        <f>'将来負担比率（分子）の構造'!J$51</f>
        <v>280</v>
      </c>
      <c r="H57" s="181"/>
      <c r="I57" s="181"/>
      <c r="J57" s="181">
        <f>'将来負担比率（分子）の構造'!K$51</f>
        <v>277</v>
      </c>
      <c r="K57" s="181"/>
      <c r="L57" s="181"/>
      <c r="M57" s="181">
        <f>'将来負担比率（分子）の構造'!L$51</f>
        <v>298</v>
      </c>
      <c r="N57" s="181"/>
      <c r="O57" s="181"/>
      <c r="P57" s="181">
        <f>'将来負担比率（分子）の構造'!M$51</f>
        <v>289</v>
      </c>
    </row>
    <row r="58" spans="1:16" x14ac:dyDescent="0.15">
      <c r="A58" s="181" t="s">
        <v>40</v>
      </c>
      <c r="B58" s="181"/>
      <c r="C58" s="181"/>
      <c r="D58" s="181">
        <f>'将来負担比率（分子）の構造'!I$50</f>
        <v>3349</v>
      </c>
      <c r="E58" s="181"/>
      <c r="F58" s="181"/>
      <c r="G58" s="181">
        <f>'将来負担比率（分子）の構造'!J$50</f>
        <v>4231</v>
      </c>
      <c r="H58" s="181"/>
      <c r="I58" s="181"/>
      <c r="J58" s="181">
        <f>'将来負担比率（分子）の構造'!K$50</f>
        <v>4702</v>
      </c>
      <c r="K58" s="181"/>
      <c r="L58" s="181"/>
      <c r="M58" s="181">
        <f>'将来負担比率（分子）の構造'!L$50</f>
        <v>5034</v>
      </c>
      <c r="N58" s="181"/>
      <c r="O58" s="181"/>
      <c r="P58" s="181">
        <f>'将来負担比率（分子）の構造'!M$50</f>
        <v>4926</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102</v>
      </c>
      <c r="C62" s="181"/>
      <c r="D62" s="181"/>
      <c r="E62" s="181" t="str">
        <f>'将来負担比率（分子）の構造'!J$45</f>
        <v>-</v>
      </c>
      <c r="F62" s="181"/>
      <c r="G62" s="181"/>
      <c r="H62" s="181">
        <f>'将来負担比率（分子）の構造'!K$45</f>
        <v>43</v>
      </c>
      <c r="I62" s="181"/>
      <c r="J62" s="181"/>
      <c r="K62" s="181" t="str">
        <f>'将来負担比率（分子）の構造'!L$45</f>
        <v>-</v>
      </c>
      <c r="L62" s="181"/>
      <c r="M62" s="181"/>
      <c r="N62" s="181">
        <f>'将来負担比率（分子）の構造'!M$45</f>
        <v>14</v>
      </c>
      <c r="O62" s="181"/>
      <c r="P62" s="181"/>
    </row>
    <row r="63" spans="1:16" x14ac:dyDescent="0.15">
      <c r="A63" s="181" t="s">
        <v>33</v>
      </c>
      <c r="B63" s="181">
        <f>'将来負担比率（分子）の構造'!I$44</f>
        <v>435</v>
      </c>
      <c r="C63" s="181"/>
      <c r="D63" s="181"/>
      <c r="E63" s="181">
        <f>'将来負担比率（分子）の構造'!J$44</f>
        <v>461</v>
      </c>
      <c r="F63" s="181"/>
      <c r="G63" s="181"/>
      <c r="H63" s="181">
        <f>'将来負担比率（分子）の構造'!K$44</f>
        <v>488</v>
      </c>
      <c r="I63" s="181"/>
      <c r="J63" s="181"/>
      <c r="K63" s="181">
        <f>'将来負担比率（分子）の構造'!L$44</f>
        <v>464</v>
      </c>
      <c r="L63" s="181"/>
      <c r="M63" s="181"/>
      <c r="N63" s="181">
        <f>'将来負担比率（分子）の構造'!M$44</f>
        <v>429</v>
      </c>
      <c r="O63" s="181"/>
      <c r="P63" s="181"/>
    </row>
    <row r="64" spans="1:16" x14ac:dyDescent="0.15">
      <c r="A64" s="181" t="s">
        <v>32</v>
      </c>
      <c r="B64" s="181">
        <f>'将来負担比率（分子）の構造'!I$43</f>
        <v>4360</v>
      </c>
      <c r="C64" s="181"/>
      <c r="D64" s="181"/>
      <c r="E64" s="181">
        <f>'将来負担比率（分子）の構造'!J$43</f>
        <v>4152</v>
      </c>
      <c r="F64" s="181"/>
      <c r="G64" s="181"/>
      <c r="H64" s="181">
        <f>'将来負担比率（分子）の構造'!K$43</f>
        <v>4062</v>
      </c>
      <c r="I64" s="181"/>
      <c r="J64" s="181"/>
      <c r="K64" s="181">
        <f>'将来負担比率（分子）の構造'!L$43</f>
        <v>4106</v>
      </c>
      <c r="L64" s="181"/>
      <c r="M64" s="181"/>
      <c r="N64" s="181">
        <f>'将来負担比率（分子）の構造'!M$43</f>
        <v>4191</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5242</v>
      </c>
      <c r="C66" s="181"/>
      <c r="D66" s="181"/>
      <c r="E66" s="181">
        <f>'将来負担比率（分子）の構造'!J$41</f>
        <v>4763</v>
      </c>
      <c r="F66" s="181"/>
      <c r="G66" s="181"/>
      <c r="H66" s="181">
        <f>'将来負担比率（分子）の構造'!K$41</f>
        <v>4465</v>
      </c>
      <c r="I66" s="181"/>
      <c r="J66" s="181"/>
      <c r="K66" s="181">
        <f>'将来負担比率（分子）の構造'!L$41</f>
        <v>4278</v>
      </c>
      <c r="L66" s="181"/>
      <c r="M66" s="181"/>
      <c r="N66" s="181">
        <f>'将来負担比率（分子）の構造'!M$41</f>
        <v>3959</v>
      </c>
      <c r="O66" s="181"/>
      <c r="P66" s="181"/>
    </row>
    <row r="67" spans="1:16" x14ac:dyDescent="0.15">
      <c r="A67" s="181" t="s">
        <v>74</v>
      </c>
      <c r="B67" s="181" t="e">
        <f>NA()</f>
        <v>#N/A</v>
      </c>
      <c r="C67" s="181">
        <f>IF(ISNUMBER('将来負担比率（分子）の構造'!I$53), IF('将来負担比率（分子）の構造'!I$53 &lt; 0, 0, '将来負担比率（分子）の構造'!I$53), NA())</f>
        <v>1013</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2121</v>
      </c>
      <c r="C72" s="185">
        <f>基金残高に係る経年分析!G55</f>
        <v>1980</v>
      </c>
      <c r="D72" s="185">
        <f>基金残高に係る経年分析!H55</f>
        <v>1829</v>
      </c>
    </row>
    <row r="73" spans="1:16" x14ac:dyDescent="0.15">
      <c r="A73" s="184" t="s">
        <v>77</v>
      </c>
      <c r="B73" s="185">
        <f>基金残高に係る経年分析!F56</f>
        <v>93</v>
      </c>
      <c r="C73" s="185">
        <f>基金残高に係る経年分析!G56</f>
        <v>93</v>
      </c>
      <c r="D73" s="185">
        <f>基金残高に係る経年分析!H56</f>
        <v>93</v>
      </c>
    </row>
    <row r="74" spans="1:16" x14ac:dyDescent="0.15">
      <c r="A74" s="184" t="s">
        <v>78</v>
      </c>
      <c r="B74" s="185">
        <f>基金残高に係る経年分析!F57</f>
        <v>2028</v>
      </c>
      <c r="C74" s="185">
        <f>基金残高に係る経年分析!G57</f>
        <v>2423</v>
      </c>
      <c r="D74" s="185">
        <f>基金残高に係る経年分析!H57</f>
        <v>2426</v>
      </c>
    </row>
  </sheetData>
  <sheetProtection algorithmName="SHA-512" hashValue="aBp3wbXeJhjfv4nhtVl15rqhyaIXL3gcY3ThvZ5I5djk6J2WaXlJ+jjjA/BxHrmlbtbRcB7P0vmrm9BPlWKvlg==" saltValue="CfOTFeIqLCvC21a5A0z7q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210</v>
      </c>
      <c r="DI1" s="624"/>
      <c r="DJ1" s="624"/>
      <c r="DK1" s="624"/>
      <c r="DL1" s="624"/>
      <c r="DM1" s="624"/>
      <c r="DN1" s="625"/>
      <c r="DO1" s="226"/>
      <c r="DP1" s="623" t="s">
        <v>211</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212</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213</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214</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215</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216</v>
      </c>
      <c r="S4" s="627"/>
      <c r="T4" s="627"/>
      <c r="U4" s="627"/>
      <c r="V4" s="627"/>
      <c r="W4" s="627"/>
      <c r="X4" s="627"/>
      <c r="Y4" s="628"/>
      <c r="Z4" s="626" t="s">
        <v>217</v>
      </c>
      <c r="AA4" s="627"/>
      <c r="AB4" s="627"/>
      <c r="AC4" s="628"/>
      <c r="AD4" s="626" t="s">
        <v>218</v>
      </c>
      <c r="AE4" s="627"/>
      <c r="AF4" s="627"/>
      <c r="AG4" s="627"/>
      <c r="AH4" s="627"/>
      <c r="AI4" s="627"/>
      <c r="AJ4" s="627"/>
      <c r="AK4" s="628"/>
      <c r="AL4" s="626" t="s">
        <v>217</v>
      </c>
      <c r="AM4" s="627"/>
      <c r="AN4" s="627"/>
      <c r="AO4" s="628"/>
      <c r="AP4" s="632" t="s">
        <v>219</v>
      </c>
      <c r="AQ4" s="632"/>
      <c r="AR4" s="632"/>
      <c r="AS4" s="632"/>
      <c r="AT4" s="632"/>
      <c r="AU4" s="632"/>
      <c r="AV4" s="632"/>
      <c r="AW4" s="632"/>
      <c r="AX4" s="632"/>
      <c r="AY4" s="632"/>
      <c r="AZ4" s="632"/>
      <c r="BA4" s="632"/>
      <c r="BB4" s="632"/>
      <c r="BC4" s="632"/>
      <c r="BD4" s="632"/>
      <c r="BE4" s="632"/>
      <c r="BF4" s="632"/>
      <c r="BG4" s="632" t="s">
        <v>220</v>
      </c>
      <c r="BH4" s="632"/>
      <c r="BI4" s="632"/>
      <c r="BJ4" s="632"/>
      <c r="BK4" s="632"/>
      <c r="BL4" s="632"/>
      <c r="BM4" s="632"/>
      <c r="BN4" s="632"/>
      <c r="BO4" s="632" t="s">
        <v>217</v>
      </c>
      <c r="BP4" s="632"/>
      <c r="BQ4" s="632"/>
      <c r="BR4" s="632"/>
      <c r="BS4" s="632" t="s">
        <v>221</v>
      </c>
      <c r="BT4" s="632"/>
      <c r="BU4" s="632"/>
      <c r="BV4" s="632"/>
      <c r="BW4" s="632"/>
      <c r="BX4" s="632"/>
      <c r="BY4" s="632"/>
      <c r="BZ4" s="632"/>
      <c r="CA4" s="632"/>
      <c r="CB4" s="632"/>
      <c r="CD4" s="629" t="s">
        <v>222</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223</v>
      </c>
      <c r="C5" s="634"/>
      <c r="D5" s="634"/>
      <c r="E5" s="634"/>
      <c r="F5" s="634"/>
      <c r="G5" s="634"/>
      <c r="H5" s="634"/>
      <c r="I5" s="634"/>
      <c r="J5" s="634"/>
      <c r="K5" s="634"/>
      <c r="L5" s="634"/>
      <c r="M5" s="634"/>
      <c r="N5" s="634"/>
      <c r="O5" s="634"/>
      <c r="P5" s="634"/>
      <c r="Q5" s="635"/>
      <c r="R5" s="636">
        <v>4706230</v>
      </c>
      <c r="S5" s="637"/>
      <c r="T5" s="637"/>
      <c r="U5" s="637"/>
      <c r="V5" s="637"/>
      <c r="W5" s="637"/>
      <c r="X5" s="637"/>
      <c r="Y5" s="638"/>
      <c r="Z5" s="639">
        <v>41.7</v>
      </c>
      <c r="AA5" s="639"/>
      <c r="AB5" s="639"/>
      <c r="AC5" s="639"/>
      <c r="AD5" s="640">
        <v>4706230</v>
      </c>
      <c r="AE5" s="640"/>
      <c r="AF5" s="640"/>
      <c r="AG5" s="640"/>
      <c r="AH5" s="640"/>
      <c r="AI5" s="640"/>
      <c r="AJ5" s="640"/>
      <c r="AK5" s="640"/>
      <c r="AL5" s="641">
        <v>85.9</v>
      </c>
      <c r="AM5" s="642"/>
      <c r="AN5" s="642"/>
      <c r="AO5" s="643"/>
      <c r="AP5" s="633" t="s">
        <v>224</v>
      </c>
      <c r="AQ5" s="634"/>
      <c r="AR5" s="634"/>
      <c r="AS5" s="634"/>
      <c r="AT5" s="634"/>
      <c r="AU5" s="634"/>
      <c r="AV5" s="634"/>
      <c r="AW5" s="634"/>
      <c r="AX5" s="634"/>
      <c r="AY5" s="634"/>
      <c r="AZ5" s="634"/>
      <c r="BA5" s="634"/>
      <c r="BB5" s="634"/>
      <c r="BC5" s="634"/>
      <c r="BD5" s="634"/>
      <c r="BE5" s="634"/>
      <c r="BF5" s="635"/>
      <c r="BG5" s="647">
        <v>4705282</v>
      </c>
      <c r="BH5" s="648"/>
      <c r="BI5" s="648"/>
      <c r="BJ5" s="648"/>
      <c r="BK5" s="648"/>
      <c r="BL5" s="648"/>
      <c r="BM5" s="648"/>
      <c r="BN5" s="649"/>
      <c r="BO5" s="650">
        <v>100</v>
      </c>
      <c r="BP5" s="650"/>
      <c r="BQ5" s="650"/>
      <c r="BR5" s="650"/>
      <c r="BS5" s="651" t="s">
        <v>225</v>
      </c>
      <c r="BT5" s="651"/>
      <c r="BU5" s="651"/>
      <c r="BV5" s="651"/>
      <c r="BW5" s="651"/>
      <c r="BX5" s="651"/>
      <c r="BY5" s="651"/>
      <c r="BZ5" s="651"/>
      <c r="CA5" s="651"/>
      <c r="CB5" s="655"/>
      <c r="CD5" s="629" t="s">
        <v>219</v>
      </c>
      <c r="CE5" s="630"/>
      <c r="CF5" s="630"/>
      <c r="CG5" s="630"/>
      <c r="CH5" s="630"/>
      <c r="CI5" s="630"/>
      <c r="CJ5" s="630"/>
      <c r="CK5" s="630"/>
      <c r="CL5" s="630"/>
      <c r="CM5" s="630"/>
      <c r="CN5" s="630"/>
      <c r="CO5" s="630"/>
      <c r="CP5" s="630"/>
      <c r="CQ5" s="631"/>
      <c r="CR5" s="629" t="s">
        <v>226</v>
      </c>
      <c r="CS5" s="630"/>
      <c r="CT5" s="630"/>
      <c r="CU5" s="630"/>
      <c r="CV5" s="630"/>
      <c r="CW5" s="630"/>
      <c r="CX5" s="630"/>
      <c r="CY5" s="631"/>
      <c r="CZ5" s="629" t="s">
        <v>217</v>
      </c>
      <c r="DA5" s="630"/>
      <c r="DB5" s="630"/>
      <c r="DC5" s="631"/>
      <c r="DD5" s="629" t="s">
        <v>227</v>
      </c>
      <c r="DE5" s="630"/>
      <c r="DF5" s="630"/>
      <c r="DG5" s="630"/>
      <c r="DH5" s="630"/>
      <c r="DI5" s="630"/>
      <c r="DJ5" s="630"/>
      <c r="DK5" s="630"/>
      <c r="DL5" s="630"/>
      <c r="DM5" s="630"/>
      <c r="DN5" s="630"/>
      <c r="DO5" s="630"/>
      <c r="DP5" s="631"/>
      <c r="DQ5" s="629" t="s">
        <v>228</v>
      </c>
      <c r="DR5" s="630"/>
      <c r="DS5" s="630"/>
      <c r="DT5" s="630"/>
      <c r="DU5" s="630"/>
      <c r="DV5" s="630"/>
      <c r="DW5" s="630"/>
      <c r="DX5" s="630"/>
      <c r="DY5" s="630"/>
      <c r="DZ5" s="630"/>
      <c r="EA5" s="630"/>
      <c r="EB5" s="630"/>
      <c r="EC5" s="631"/>
    </row>
    <row r="6" spans="2:143" ht="11.25" customHeight="1" x14ac:dyDescent="0.15">
      <c r="B6" s="644" t="s">
        <v>229</v>
      </c>
      <c r="C6" s="645"/>
      <c r="D6" s="645"/>
      <c r="E6" s="645"/>
      <c r="F6" s="645"/>
      <c r="G6" s="645"/>
      <c r="H6" s="645"/>
      <c r="I6" s="645"/>
      <c r="J6" s="645"/>
      <c r="K6" s="645"/>
      <c r="L6" s="645"/>
      <c r="M6" s="645"/>
      <c r="N6" s="645"/>
      <c r="O6" s="645"/>
      <c r="P6" s="645"/>
      <c r="Q6" s="646"/>
      <c r="R6" s="647">
        <v>62615</v>
      </c>
      <c r="S6" s="648"/>
      <c r="T6" s="648"/>
      <c r="U6" s="648"/>
      <c r="V6" s="648"/>
      <c r="W6" s="648"/>
      <c r="X6" s="648"/>
      <c r="Y6" s="649"/>
      <c r="Z6" s="650">
        <v>0.6</v>
      </c>
      <c r="AA6" s="650"/>
      <c r="AB6" s="650"/>
      <c r="AC6" s="650"/>
      <c r="AD6" s="651">
        <v>62615</v>
      </c>
      <c r="AE6" s="651"/>
      <c r="AF6" s="651"/>
      <c r="AG6" s="651"/>
      <c r="AH6" s="651"/>
      <c r="AI6" s="651"/>
      <c r="AJ6" s="651"/>
      <c r="AK6" s="651"/>
      <c r="AL6" s="652">
        <v>1.1000000000000001</v>
      </c>
      <c r="AM6" s="653"/>
      <c r="AN6" s="653"/>
      <c r="AO6" s="654"/>
      <c r="AP6" s="644" t="s">
        <v>230</v>
      </c>
      <c r="AQ6" s="645"/>
      <c r="AR6" s="645"/>
      <c r="AS6" s="645"/>
      <c r="AT6" s="645"/>
      <c r="AU6" s="645"/>
      <c r="AV6" s="645"/>
      <c r="AW6" s="645"/>
      <c r="AX6" s="645"/>
      <c r="AY6" s="645"/>
      <c r="AZ6" s="645"/>
      <c r="BA6" s="645"/>
      <c r="BB6" s="645"/>
      <c r="BC6" s="645"/>
      <c r="BD6" s="645"/>
      <c r="BE6" s="645"/>
      <c r="BF6" s="646"/>
      <c r="BG6" s="647">
        <v>4705282</v>
      </c>
      <c r="BH6" s="648"/>
      <c r="BI6" s="648"/>
      <c r="BJ6" s="648"/>
      <c r="BK6" s="648"/>
      <c r="BL6" s="648"/>
      <c r="BM6" s="648"/>
      <c r="BN6" s="649"/>
      <c r="BO6" s="650">
        <v>100</v>
      </c>
      <c r="BP6" s="650"/>
      <c r="BQ6" s="650"/>
      <c r="BR6" s="650"/>
      <c r="BS6" s="651" t="s">
        <v>135</v>
      </c>
      <c r="BT6" s="651"/>
      <c r="BU6" s="651"/>
      <c r="BV6" s="651"/>
      <c r="BW6" s="651"/>
      <c r="BX6" s="651"/>
      <c r="BY6" s="651"/>
      <c r="BZ6" s="651"/>
      <c r="CA6" s="651"/>
      <c r="CB6" s="655"/>
      <c r="CD6" s="658" t="s">
        <v>231</v>
      </c>
      <c r="CE6" s="659"/>
      <c r="CF6" s="659"/>
      <c r="CG6" s="659"/>
      <c r="CH6" s="659"/>
      <c r="CI6" s="659"/>
      <c r="CJ6" s="659"/>
      <c r="CK6" s="659"/>
      <c r="CL6" s="659"/>
      <c r="CM6" s="659"/>
      <c r="CN6" s="659"/>
      <c r="CO6" s="659"/>
      <c r="CP6" s="659"/>
      <c r="CQ6" s="660"/>
      <c r="CR6" s="647">
        <v>81497</v>
      </c>
      <c r="CS6" s="648"/>
      <c r="CT6" s="648"/>
      <c r="CU6" s="648"/>
      <c r="CV6" s="648"/>
      <c r="CW6" s="648"/>
      <c r="CX6" s="648"/>
      <c r="CY6" s="649"/>
      <c r="CZ6" s="641">
        <v>0.8</v>
      </c>
      <c r="DA6" s="642"/>
      <c r="DB6" s="642"/>
      <c r="DC6" s="661"/>
      <c r="DD6" s="656" t="s">
        <v>135</v>
      </c>
      <c r="DE6" s="648"/>
      <c r="DF6" s="648"/>
      <c r="DG6" s="648"/>
      <c r="DH6" s="648"/>
      <c r="DI6" s="648"/>
      <c r="DJ6" s="648"/>
      <c r="DK6" s="648"/>
      <c r="DL6" s="648"/>
      <c r="DM6" s="648"/>
      <c r="DN6" s="648"/>
      <c r="DO6" s="648"/>
      <c r="DP6" s="649"/>
      <c r="DQ6" s="656">
        <v>81497</v>
      </c>
      <c r="DR6" s="648"/>
      <c r="DS6" s="648"/>
      <c r="DT6" s="648"/>
      <c r="DU6" s="648"/>
      <c r="DV6" s="648"/>
      <c r="DW6" s="648"/>
      <c r="DX6" s="648"/>
      <c r="DY6" s="648"/>
      <c r="DZ6" s="648"/>
      <c r="EA6" s="648"/>
      <c r="EB6" s="648"/>
      <c r="EC6" s="657"/>
    </row>
    <row r="7" spans="2:143" ht="11.25" customHeight="1" x14ac:dyDescent="0.15">
      <c r="B7" s="644" t="s">
        <v>232</v>
      </c>
      <c r="C7" s="645"/>
      <c r="D7" s="645"/>
      <c r="E7" s="645"/>
      <c r="F7" s="645"/>
      <c r="G7" s="645"/>
      <c r="H7" s="645"/>
      <c r="I7" s="645"/>
      <c r="J7" s="645"/>
      <c r="K7" s="645"/>
      <c r="L7" s="645"/>
      <c r="M7" s="645"/>
      <c r="N7" s="645"/>
      <c r="O7" s="645"/>
      <c r="P7" s="645"/>
      <c r="Q7" s="646"/>
      <c r="R7" s="647">
        <v>2930</v>
      </c>
      <c r="S7" s="648"/>
      <c r="T7" s="648"/>
      <c r="U7" s="648"/>
      <c r="V7" s="648"/>
      <c r="W7" s="648"/>
      <c r="X7" s="648"/>
      <c r="Y7" s="649"/>
      <c r="Z7" s="650">
        <v>0</v>
      </c>
      <c r="AA7" s="650"/>
      <c r="AB7" s="650"/>
      <c r="AC7" s="650"/>
      <c r="AD7" s="651">
        <v>2930</v>
      </c>
      <c r="AE7" s="651"/>
      <c r="AF7" s="651"/>
      <c r="AG7" s="651"/>
      <c r="AH7" s="651"/>
      <c r="AI7" s="651"/>
      <c r="AJ7" s="651"/>
      <c r="AK7" s="651"/>
      <c r="AL7" s="652">
        <v>0.1</v>
      </c>
      <c r="AM7" s="653"/>
      <c r="AN7" s="653"/>
      <c r="AO7" s="654"/>
      <c r="AP7" s="644" t="s">
        <v>233</v>
      </c>
      <c r="AQ7" s="645"/>
      <c r="AR7" s="645"/>
      <c r="AS7" s="645"/>
      <c r="AT7" s="645"/>
      <c r="AU7" s="645"/>
      <c r="AV7" s="645"/>
      <c r="AW7" s="645"/>
      <c r="AX7" s="645"/>
      <c r="AY7" s="645"/>
      <c r="AZ7" s="645"/>
      <c r="BA7" s="645"/>
      <c r="BB7" s="645"/>
      <c r="BC7" s="645"/>
      <c r="BD7" s="645"/>
      <c r="BE7" s="645"/>
      <c r="BF7" s="646"/>
      <c r="BG7" s="647">
        <v>1919335</v>
      </c>
      <c r="BH7" s="648"/>
      <c r="BI7" s="648"/>
      <c r="BJ7" s="648"/>
      <c r="BK7" s="648"/>
      <c r="BL7" s="648"/>
      <c r="BM7" s="648"/>
      <c r="BN7" s="649"/>
      <c r="BO7" s="650">
        <v>40.799999999999997</v>
      </c>
      <c r="BP7" s="650"/>
      <c r="BQ7" s="650"/>
      <c r="BR7" s="650"/>
      <c r="BS7" s="651" t="s">
        <v>225</v>
      </c>
      <c r="BT7" s="651"/>
      <c r="BU7" s="651"/>
      <c r="BV7" s="651"/>
      <c r="BW7" s="651"/>
      <c r="BX7" s="651"/>
      <c r="BY7" s="651"/>
      <c r="BZ7" s="651"/>
      <c r="CA7" s="651"/>
      <c r="CB7" s="655"/>
      <c r="CD7" s="662" t="s">
        <v>234</v>
      </c>
      <c r="CE7" s="663"/>
      <c r="CF7" s="663"/>
      <c r="CG7" s="663"/>
      <c r="CH7" s="663"/>
      <c r="CI7" s="663"/>
      <c r="CJ7" s="663"/>
      <c r="CK7" s="663"/>
      <c r="CL7" s="663"/>
      <c r="CM7" s="663"/>
      <c r="CN7" s="663"/>
      <c r="CO7" s="663"/>
      <c r="CP7" s="663"/>
      <c r="CQ7" s="664"/>
      <c r="CR7" s="647">
        <v>3675879</v>
      </c>
      <c r="CS7" s="648"/>
      <c r="CT7" s="648"/>
      <c r="CU7" s="648"/>
      <c r="CV7" s="648"/>
      <c r="CW7" s="648"/>
      <c r="CX7" s="648"/>
      <c r="CY7" s="649"/>
      <c r="CZ7" s="650">
        <v>34.1</v>
      </c>
      <c r="DA7" s="650"/>
      <c r="DB7" s="650"/>
      <c r="DC7" s="650"/>
      <c r="DD7" s="656">
        <v>14675</v>
      </c>
      <c r="DE7" s="648"/>
      <c r="DF7" s="648"/>
      <c r="DG7" s="648"/>
      <c r="DH7" s="648"/>
      <c r="DI7" s="648"/>
      <c r="DJ7" s="648"/>
      <c r="DK7" s="648"/>
      <c r="DL7" s="648"/>
      <c r="DM7" s="648"/>
      <c r="DN7" s="648"/>
      <c r="DO7" s="648"/>
      <c r="DP7" s="649"/>
      <c r="DQ7" s="656">
        <v>1529261</v>
      </c>
      <c r="DR7" s="648"/>
      <c r="DS7" s="648"/>
      <c r="DT7" s="648"/>
      <c r="DU7" s="648"/>
      <c r="DV7" s="648"/>
      <c r="DW7" s="648"/>
      <c r="DX7" s="648"/>
      <c r="DY7" s="648"/>
      <c r="DZ7" s="648"/>
      <c r="EA7" s="648"/>
      <c r="EB7" s="648"/>
      <c r="EC7" s="657"/>
    </row>
    <row r="8" spans="2:143" ht="11.25" customHeight="1" x14ac:dyDescent="0.15">
      <c r="B8" s="644" t="s">
        <v>235</v>
      </c>
      <c r="C8" s="645"/>
      <c r="D8" s="645"/>
      <c r="E8" s="645"/>
      <c r="F8" s="645"/>
      <c r="G8" s="645"/>
      <c r="H8" s="645"/>
      <c r="I8" s="645"/>
      <c r="J8" s="645"/>
      <c r="K8" s="645"/>
      <c r="L8" s="645"/>
      <c r="M8" s="645"/>
      <c r="N8" s="645"/>
      <c r="O8" s="645"/>
      <c r="P8" s="645"/>
      <c r="Q8" s="646"/>
      <c r="R8" s="647">
        <v>11227</v>
      </c>
      <c r="S8" s="648"/>
      <c r="T8" s="648"/>
      <c r="U8" s="648"/>
      <c r="V8" s="648"/>
      <c r="W8" s="648"/>
      <c r="X8" s="648"/>
      <c r="Y8" s="649"/>
      <c r="Z8" s="650">
        <v>0.1</v>
      </c>
      <c r="AA8" s="650"/>
      <c r="AB8" s="650"/>
      <c r="AC8" s="650"/>
      <c r="AD8" s="651">
        <v>11227</v>
      </c>
      <c r="AE8" s="651"/>
      <c r="AF8" s="651"/>
      <c r="AG8" s="651"/>
      <c r="AH8" s="651"/>
      <c r="AI8" s="651"/>
      <c r="AJ8" s="651"/>
      <c r="AK8" s="651"/>
      <c r="AL8" s="652">
        <v>0.2</v>
      </c>
      <c r="AM8" s="653"/>
      <c r="AN8" s="653"/>
      <c r="AO8" s="654"/>
      <c r="AP8" s="644" t="s">
        <v>236</v>
      </c>
      <c r="AQ8" s="645"/>
      <c r="AR8" s="645"/>
      <c r="AS8" s="645"/>
      <c r="AT8" s="645"/>
      <c r="AU8" s="645"/>
      <c r="AV8" s="645"/>
      <c r="AW8" s="645"/>
      <c r="AX8" s="645"/>
      <c r="AY8" s="645"/>
      <c r="AZ8" s="645"/>
      <c r="BA8" s="645"/>
      <c r="BB8" s="645"/>
      <c r="BC8" s="645"/>
      <c r="BD8" s="645"/>
      <c r="BE8" s="645"/>
      <c r="BF8" s="646"/>
      <c r="BG8" s="647">
        <v>38550</v>
      </c>
      <c r="BH8" s="648"/>
      <c r="BI8" s="648"/>
      <c r="BJ8" s="648"/>
      <c r="BK8" s="648"/>
      <c r="BL8" s="648"/>
      <c r="BM8" s="648"/>
      <c r="BN8" s="649"/>
      <c r="BO8" s="650">
        <v>0.8</v>
      </c>
      <c r="BP8" s="650"/>
      <c r="BQ8" s="650"/>
      <c r="BR8" s="650"/>
      <c r="BS8" s="656" t="s">
        <v>135</v>
      </c>
      <c r="BT8" s="648"/>
      <c r="BU8" s="648"/>
      <c r="BV8" s="648"/>
      <c r="BW8" s="648"/>
      <c r="BX8" s="648"/>
      <c r="BY8" s="648"/>
      <c r="BZ8" s="648"/>
      <c r="CA8" s="648"/>
      <c r="CB8" s="657"/>
      <c r="CD8" s="662" t="s">
        <v>237</v>
      </c>
      <c r="CE8" s="663"/>
      <c r="CF8" s="663"/>
      <c r="CG8" s="663"/>
      <c r="CH8" s="663"/>
      <c r="CI8" s="663"/>
      <c r="CJ8" s="663"/>
      <c r="CK8" s="663"/>
      <c r="CL8" s="663"/>
      <c r="CM8" s="663"/>
      <c r="CN8" s="663"/>
      <c r="CO8" s="663"/>
      <c r="CP8" s="663"/>
      <c r="CQ8" s="664"/>
      <c r="CR8" s="647">
        <v>3225336</v>
      </c>
      <c r="CS8" s="648"/>
      <c r="CT8" s="648"/>
      <c r="CU8" s="648"/>
      <c r="CV8" s="648"/>
      <c r="CW8" s="648"/>
      <c r="CX8" s="648"/>
      <c r="CY8" s="649"/>
      <c r="CZ8" s="650">
        <v>29.9</v>
      </c>
      <c r="DA8" s="650"/>
      <c r="DB8" s="650"/>
      <c r="DC8" s="650"/>
      <c r="DD8" s="656">
        <v>11103</v>
      </c>
      <c r="DE8" s="648"/>
      <c r="DF8" s="648"/>
      <c r="DG8" s="648"/>
      <c r="DH8" s="648"/>
      <c r="DI8" s="648"/>
      <c r="DJ8" s="648"/>
      <c r="DK8" s="648"/>
      <c r="DL8" s="648"/>
      <c r="DM8" s="648"/>
      <c r="DN8" s="648"/>
      <c r="DO8" s="648"/>
      <c r="DP8" s="649"/>
      <c r="DQ8" s="656">
        <v>1484552</v>
      </c>
      <c r="DR8" s="648"/>
      <c r="DS8" s="648"/>
      <c r="DT8" s="648"/>
      <c r="DU8" s="648"/>
      <c r="DV8" s="648"/>
      <c r="DW8" s="648"/>
      <c r="DX8" s="648"/>
      <c r="DY8" s="648"/>
      <c r="DZ8" s="648"/>
      <c r="EA8" s="648"/>
      <c r="EB8" s="648"/>
      <c r="EC8" s="657"/>
    </row>
    <row r="9" spans="2:143" ht="11.25" customHeight="1" x14ac:dyDescent="0.15">
      <c r="B9" s="644" t="s">
        <v>238</v>
      </c>
      <c r="C9" s="645"/>
      <c r="D9" s="645"/>
      <c r="E9" s="645"/>
      <c r="F9" s="645"/>
      <c r="G9" s="645"/>
      <c r="H9" s="645"/>
      <c r="I9" s="645"/>
      <c r="J9" s="645"/>
      <c r="K9" s="645"/>
      <c r="L9" s="645"/>
      <c r="M9" s="645"/>
      <c r="N9" s="645"/>
      <c r="O9" s="645"/>
      <c r="P9" s="645"/>
      <c r="Q9" s="646"/>
      <c r="R9" s="647">
        <v>15396</v>
      </c>
      <c r="S9" s="648"/>
      <c r="T9" s="648"/>
      <c r="U9" s="648"/>
      <c r="V9" s="648"/>
      <c r="W9" s="648"/>
      <c r="X9" s="648"/>
      <c r="Y9" s="649"/>
      <c r="Z9" s="650">
        <v>0.1</v>
      </c>
      <c r="AA9" s="650"/>
      <c r="AB9" s="650"/>
      <c r="AC9" s="650"/>
      <c r="AD9" s="651">
        <v>15396</v>
      </c>
      <c r="AE9" s="651"/>
      <c r="AF9" s="651"/>
      <c r="AG9" s="651"/>
      <c r="AH9" s="651"/>
      <c r="AI9" s="651"/>
      <c r="AJ9" s="651"/>
      <c r="AK9" s="651"/>
      <c r="AL9" s="652">
        <v>0.3</v>
      </c>
      <c r="AM9" s="653"/>
      <c r="AN9" s="653"/>
      <c r="AO9" s="654"/>
      <c r="AP9" s="644" t="s">
        <v>239</v>
      </c>
      <c r="AQ9" s="645"/>
      <c r="AR9" s="645"/>
      <c r="AS9" s="645"/>
      <c r="AT9" s="645"/>
      <c r="AU9" s="645"/>
      <c r="AV9" s="645"/>
      <c r="AW9" s="645"/>
      <c r="AX9" s="645"/>
      <c r="AY9" s="645"/>
      <c r="AZ9" s="645"/>
      <c r="BA9" s="645"/>
      <c r="BB9" s="645"/>
      <c r="BC9" s="645"/>
      <c r="BD9" s="645"/>
      <c r="BE9" s="645"/>
      <c r="BF9" s="646"/>
      <c r="BG9" s="647">
        <v>1341665</v>
      </c>
      <c r="BH9" s="648"/>
      <c r="BI9" s="648"/>
      <c r="BJ9" s="648"/>
      <c r="BK9" s="648"/>
      <c r="BL9" s="648"/>
      <c r="BM9" s="648"/>
      <c r="BN9" s="649"/>
      <c r="BO9" s="650">
        <v>28.5</v>
      </c>
      <c r="BP9" s="650"/>
      <c r="BQ9" s="650"/>
      <c r="BR9" s="650"/>
      <c r="BS9" s="656" t="s">
        <v>225</v>
      </c>
      <c r="BT9" s="648"/>
      <c r="BU9" s="648"/>
      <c r="BV9" s="648"/>
      <c r="BW9" s="648"/>
      <c r="BX9" s="648"/>
      <c r="BY9" s="648"/>
      <c r="BZ9" s="648"/>
      <c r="CA9" s="648"/>
      <c r="CB9" s="657"/>
      <c r="CD9" s="662" t="s">
        <v>240</v>
      </c>
      <c r="CE9" s="663"/>
      <c r="CF9" s="663"/>
      <c r="CG9" s="663"/>
      <c r="CH9" s="663"/>
      <c r="CI9" s="663"/>
      <c r="CJ9" s="663"/>
      <c r="CK9" s="663"/>
      <c r="CL9" s="663"/>
      <c r="CM9" s="663"/>
      <c r="CN9" s="663"/>
      <c r="CO9" s="663"/>
      <c r="CP9" s="663"/>
      <c r="CQ9" s="664"/>
      <c r="CR9" s="647">
        <v>574845</v>
      </c>
      <c r="CS9" s="648"/>
      <c r="CT9" s="648"/>
      <c r="CU9" s="648"/>
      <c r="CV9" s="648"/>
      <c r="CW9" s="648"/>
      <c r="CX9" s="648"/>
      <c r="CY9" s="649"/>
      <c r="CZ9" s="650">
        <v>5.3</v>
      </c>
      <c r="DA9" s="650"/>
      <c r="DB9" s="650"/>
      <c r="DC9" s="650"/>
      <c r="DD9" s="656">
        <v>782</v>
      </c>
      <c r="DE9" s="648"/>
      <c r="DF9" s="648"/>
      <c r="DG9" s="648"/>
      <c r="DH9" s="648"/>
      <c r="DI9" s="648"/>
      <c r="DJ9" s="648"/>
      <c r="DK9" s="648"/>
      <c r="DL9" s="648"/>
      <c r="DM9" s="648"/>
      <c r="DN9" s="648"/>
      <c r="DO9" s="648"/>
      <c r="DP9" s="649"/>
      <c r="DQ9" s="656">
        <v>552240</v>
      </c>
      <c r="DR9" s="648"/>
      <c r="DS9" s="648"/>
      <c r="DT9" s="648"/>
      <c r="DU9" s="648"/>
      <c r="DV9" s="648"/>
      <c r="DW9" s="648"/>
      <c r="DX9" s="648"/>
      <c r="DY9" s="648"/>
      <c r="DZ9" s="648"/>
      <c r="EA9" s="648"/>
      <c r="EB9" s="648"/>
      <c r="EC9" s="657"/>
    </row>
    <row r="10" spans="2:143" ht="11.25" customHeight="1" x14ac:dyDescent="0.15">
      <c r="B10" s="644" t="s">
        <v>241</v>
      </c>
      <c r="C10" s="645"/>
      <c r="D10" s="645"/>
      <c r="E10" s="645"/>
      <c r="F10" s="645"/>
      <c r="G10" s="645"/>
      <c r="H10" s="645"/>
      <c r="I10" s="645"/>
      <c r="J10" s="645"/>
      <c r="K10" s="645"/>
      <c r="L10" s="645"/>
      <c r="M10" s="645"/>
      <c r="N10" s="645"/>
      <c r="O10" s="645"/>
      <c r="P10" s="645"/>
      <c r="Q10" s="646"/>
      <c r="R10" s="647" t="s">
        <v>170</v>
      </c>
      <c r="S10" s="648"/>
      <c r="T10" s="648"/>
      <c r="U10" s="648"/>
      <c r="V10" s="648"/>
      <c r="W10" s="648"/>
      <c r="X10" s="648"/>
      <c r="Y10" s="649"/>
      <c r="Z10" s="650" t="s">
        <v>135</v>
      </c>
      <c r="AA10" s="650"/>
      <c r="AB10" s="650"/>
      <c r="AC10" s="650"/>
      <c r="AD10" s="651" t="s">
        <v>135</v>
      </c>
      <c r="AE10" s="651"/>
      <c r="AF10" s="651"/>
      <c r="AG10" s="651"/>
      <c r="AH10" s="651"/>
      <c r="AI10" s="651"/>
      <c r="AJ10" s="651"/>
      <c r="AK10" s="651"/>
      <c r="AL10" s="652" t="s">
        <v>135</v>
      </c>
      <c r="AM10" s="653"/>
      <c r="AN10" s="653"/>
      <c r="AO10" s="654"/>
      <c r="AP10" s="644" t="s">
        <v>242</v>
      </c>
      <c r="AQ10" s="645"/>
      <c r="AR10" s="645"/>
      <c r="AS10" s="645"/>
      <c r="AT10" s="645"/>
      <c r="AU10" s="645"/>
      <c r="AV10" s="645"/>
      <c r="AW10" s="645"/>
      <c r="AX10" s="645"/>
      <c r="AY10" s="645"/>
      <c r="AZ10" s="645"/>
      <c r="BA10" s="645"/>
      <c r="BB10" s="645"/>
      <c r="BC10" s="645"/>
      <c r="BD10" s="645"/>
      <c r="BE10" s="645"/>
      <c r="BF10" s="646"/>
      <c r="BG10" s="647">
        <v>163224</v>
      </c>
      <c r="BH10" s="648"/>
      <c r="BI10" s="648"/>
      <c r="BJ10" s="648"/>
      <c r="BK10" s="648"/>
      <c r="BL10" s="648"/>
      <c r="BM10" s="648"/>
      <c r="BN10" s="649"/>
      <c r="BO10" s="650">
        <v>3.5</v>
      </c>
      <c r="BP10" s="650"/>
      <c r="BQ10" s="650"/>
      <c r="BR10" s="650"/>
      <c r="BS10" s="656" t="s">
        <v>135</v>
      </c>
      <c r="BT10" s="648"/>
      <c r="BU10" s="648"/>
      <c r="BV10" s="648"/>
      <c r="BW10" s="648"/>
      <c r="BX10" s="648"/>
      <c r="BY10" s="648"/>
      <c r="BZ10" s="648"/>
      <c r="CA10" s="648"/>
      <c r="CB10" s="657"/>
      <c r="CD10" s="662" t="s">
        <v>243</v>
      </c>
      <c r="CE10" s="663"/>
      <c r="CF10" s="663"/>
      <c r="CG10" s="663"/>
      <c r="CH10" s="663"/>
      <c r="CI10" s="663"/>
      <c r="CJ10" s="663"/>
      <c r="CK10" s="663"/>
      <c r="CL10" s="663"/>
      <c r="CM10" s="663"/>
      <c r="CN10" s="663"/>
      <c r="CO10" s="663"/>
      <c r="CP10" s="663"/>
      <c r="CQ10" s="664"/>
      <c r="CR10" s="647">
        <v>2581</v>
      </c>
      <c r="CS10" s="648"/>
      <c r="CT10" s="648"/>
      <c r="CU10" s="648"/>
      <c r="CV10" s="648"/>
      <c r="CW10" s="648"/>
      <c r="CX10" s="648"/>
      <c r="CY10" s="649"/>
      <c r="CZ10" s="650">
        <v>0</v>
      </c>
      <c r="DA10" s="650"/>
      <c r="DB10" s="650"/>
      <c r="DC10" s="650"/>
      <c r="DD10" s="656" t="s">
        <v>225</v>
      </c>
      <c r="DE10" s="648"/>
      <c r="DF10" s="648"/>
      <c r="DG10" s="648"/>
      <c r="DH10" s="648"/>
      <c r="DI10" s="648"/>
      <c r="DJ10" s="648"/>
      <c r="DK10" s="648"/>
      <c r="DL10" s="648"/>
      <c r="DM10" s="648"/>
      <c r="DN10" s="648"/>
      <c r="DO10" s="648"/>
      <c r="DP10" s="649"/>
      <c r="DQ10" s="656">
        <v>2514</v>
      </c>
      <c r="DR10" s="648"/>
      <c r="DS10" s="648"/>
      <c r="DT10" s="648"/>
      <c r="DU10" s="648"/>
      <c r="DV10" s="648"/>
      <c r="DW10" s="648"/>
      <c r="DX10" s="648"/>
      <c r="DY10" s="648"/>
      <c r="DZ10" s="648"/>
      <c r="EA10" s="648"/>
      <c r="EB10" s="648"/>
      <c r="EC10" s="657"/>
    </row>
    <row r="11" spans="2:143" ht="11.25" customHeight="1" x14ac:dyDescent="0.15">
      <c r="B11" s="644" t="s">
        <v>244</v>
      </c>
      <c r="C11" s="645"/>
      <c r="D11" s="645"/>
      <c r="E11" s="645"/>
      <c r="F11" s="645"/>
      <c r="G11" s="645"/>
      <c r="H11" s="645"/>
      <c r="I11" s="645"/>
      <c r="J11" s="645"/>
      <c r="K11" s="645"/>
      <c r="L11" s="645"/>
      <c r="M11" s="645"/>
      <c r="N11" s="645"/>
      <c r="O11" s="645"/>
      <c r="P11" s="645"/>
      <c r="Q11" s="646"/>
      <c r="R11" s="647">
        <v>544898</v>
      </c>
      <c r="S11" s="648"/>
      <c r="T11" s="648"/>
      <c r="U11" s="648"/>
      <c r="V11" s="648"/>
      <c r="W11" s="648"/>
      <c r="X11" s="648"/>
      <c r="Y11" s="649"/>
      <c r="Z11" s="652">
        <v>4.8</v>
      </c>
      <c r="AA11" s="653"/>
      <c r="AB11" s="653"/>
      <c r="AC11" s="665"/>
      <c r="AD11" s="656">
        <v>544898</v>
      </c>
      <c r="AE11" s="648"/>
      <c r="AF11" s="648"/>
      <c r="AG11" s="648"/>
      <c r="AH11" s="648"/>
      <c r="AI11" s="648"/>
      <c r="AJ11" s="648"/>
      <c r="AK11" s="649"/>
      <c r="AL11" s="652">
        <v>9.9</v>
      </c>
      <c r="AM11" s="653"/>
      <c r="AN11" s="653"/>
      <c r="AO11" s="654"/>
      <c r="AP11" s="644" t="s">
        <v>245</v>
      </c>
      <c r="AQ11" s="645"/>
      <c r="AR11" s="645"/>
      <c r="AS11" s="645"/>
      <c r="AT11" s="645"/>
      <c r="AU11" s="645"/>
      <c r="AV11" s="645"/>
      <c r="AW11" s="645"/>
      <c r="AX11" s="645"/>
      <c r="AY11" s="645"/>
      <c r="AZ11" s="645"/>
      <c r="BA11" s="645"/>
      <c r="BB11" s="645"/>
      <c r="BC11" s="645"/>
      <c r="BD11" s="645"/>
      <c r="BE11" s="645"/>
      <c r="BF11" s="646"/>
      <c r="BG11" s="647">
        <v>375896</v>
      </c>
      <c r="BH11" s="648"/>
      <c r="BI11" s="648"/>
      <c r="BJ11" s="648"/>
      <c r="BK11" s="648"/>
      <c r="BL11" s="648"/>
      <c r="BM11" s="648"/>
      <c r="BN11" s="649"/>
      <c r="BO11" s="650">
        <v>8</v>
      </c>
      <c r="BP11" s="650"/>
      <c r="BQ11" s="650"/>
      <c r="BR11" s="650"/>
      <c r="BS11" s="656" t="s">
        <v>135</v>
      </c>
      <c r="BT11" s="648"/>
      <c r="BU11" s="648"/>
      <c r="BV11" s="648"/>
      <c r="BW11" s="648"/>
      <c r="BX11" s="648"/>
      <c r="BY11" s="648"/>
      <c r="BZ11" s="648"/>
      <c r="CA11" s="648"/>
      <c r="CB11" s="657"/>
      <c r="CD11" s="662" t="s">
        <v>246</v>
      </c>
      <c r="CE11" s="663"/>
      <c r="CF11" s="663"/>
      <c r="CG11" s="663"/>
      <c r="CH11" s="663"/>
      <c r="CI11" s="663"/>
      <c r="CJ11" s="663"/>
      <c r="CK11" s="663"/>
      <c r="CL11" s="663"/>
      <c r="CM11" s="663"/>
      <c r="CN11" s="663"/>
      <c r="CO11" s="663"/>
      <c r="CP11" s="663"/>
      <c r="CQ11" s="664"/>
      <c r="CR11" s="647">
        <v>52023</v>
      </c>
      <c r="CS11" s="648"/>
      <c r="CT11" s="648"/>
      <c r="CU11" s="648"/>
      <c r="CV11" s="648"/>
      <c r="CW11" s="648"/>
      <c r="CX11" s="648"/>
      <c r="CY11" s="649"/>
      <c r="CZ11" s="650">
        <v>0.5</v>
      </c>
      <c r="DA11" s="650"/>
      <c r="DB11" s="650"/>
      <c r="DC11" s="650"/>
      <c r="DD11" s="656">
        <v>12116</v>
      </c>
      <c r="DE11" s="648"/>
      <c r="DF11" s="648"/>
      <c r="DG11" s="648"/>
      <c r="DH11" s="648"/>
      <c r="DI11" s="648"/>
      <c r="DJ11" s="648"/>
      <c r="DK11" s="648"/>
      <c r="DL11" s="648"/>
      <c r="DM11" s="648"/>
      <c r="DN11" s="648"/>
      <c r="DO11" s="648"/>
      <c r="DP11" s="649"/>
      <c r="DQ11" s="656">
        <v>44810</v>
      </c>
      <c r="DR11" s="648"/>
      <c r="DS11" s="648"/>
      <c r="DT11" s="648"/>
      <c r="DU11" s="648"/>
      <c r="DV11" s="648"/>
      <c r="DW11" s="648"/>
      <c r="DX11" s="648"/>
      <c r="DY11" s="648"/>
      <c r="DZ11" s="648"/>
      <c r="EA11" s="648"/>
      <c r="EB11" s="648"/>
      <c r="EC11" s="657"/>
    </row>
    <row r="12" spans="2:143" ht="11.25" customHeight="1" x14ac:dyDescent="0.15">
      <c r="B12" s="644" t="s">
        <v>247</v>
      </c>
      <c r="C12" s="645"/>
      <c r="D12" s="645"/>
      <c r="E12" s="645"/>
      <c r="F12" s="645"/>
      <c r="G12" s="645"/>
      <c r="H12" s="645"/>
      <c r="I12" s="645"/>
      <c r="J12" s="645"/>
      <c r="K12" s="645"/>
      <c r="L12" s="645"/>
      <c r="M12" s="645"/>
      <c r="N12" s="645"/>
      <c r="O12" s="645"/>
      <c r="P12" s="645"/>
      <c r="Q12" s="646"/>
      <c r="R12" s="647" t="s">
        <v>248</v>
      </c>
      <c r="S12" s="648"/>
      <c r="T12" s="648"/>
      <c r="U12" s="648"/>
      <c r="V12" s="648"/>
      <c r="W12" s="648"/>
      <c r="X12" s="648"/>
      <c r="Y12" s="649"/>
      <c r="Z12" s="650" t="s">
        <v>135</v>
      </c>
      <c r="AA12" s="650"/>
      <c r="AB12" s="650"/>
      <c r="AC12" s="650"/>
      <c r="AD12" s="651" t="s">
        <v>225</v>
      </c>
      <c r="AE12" s="651"/>
      <c r="AF12" s="651"/>
      <c r="AG12" s="651"/>
      <c r="AH12" s="651"/>
      <c r="AI12" s="651"/>
      <c r="AJ12" s="651"/>
      <c r="AK12" s="651"/>
      <c r="AL12" s="652" t="s">
        <v>248</v>
      </c>
      <c r="AM12" s="653"/>
      <c r="AN12" s="653"/>
      <c r="AO12" s="654"/>
      <c r="AP12" s="644" t="s">
        <v>249</v>
      </c>
      <c r="AQ12" s="645"/>
      <c r="AR12" s="645"/>
      <c r="AS12" s="645"/>
      <c r="AT12" s="645"/>
      <c r="AU12" s="645"/>
      <c r="AV12" s="645"/>
      <c r="AW12" s="645"/>
      <c r="AX12" s="645"/>
      <c r="AY12" s="645"/>
      <c r="AZ12" s="645"/>
      <c r="BA12" s="645"/>
      <c r="BB12" s="645"/>
      <c r="BC12" s="645"/>
      <c r="BD12" s="645"/>
      <c r="BE12" s="645"/>
      <c r="BF12" s="646"/>
      <c r="BG12" s="647">
        <v>2467610</v>
      </c>
      <c r="BH12" s="648"/>
      <c r="BI12" s="648"/>
      <c r="BJ12" s="648"/>
      <c r="BK12" s="648"/>
      <c r="BL12" s="648"/>
      <c r="BM12" s="648"/>
      <c r="BN12" s="649"/>
      <c r="BO12" s="650">
        <v>52.4</v>
      </c>
      <c r="BP12" s="650"/>
      <c r="BQ12" s="650"/>
      <c r="BR12" s="650"/>
      <c r="BS12" s="656" t="s">
        <v>170</v>
      </c>
      <c r="BT12" s="648"/>
      <c r="BU12" s="648"/>
      <c r="BV12" s="648"/>
      <c r="BW12" s="648"/>
      <c r="BX12" s="648"/>
      <c r="BY12" s="648"/>
      <c r="BZ12" s="648"/>
      <c r="CA12" s="648"/>
      <c r="CB12" s="657"/>
      <c r="CD12" s="662" t="s">
        <v>250</v>
      </c>
      <c r="CE12" s="663"/>
      <c r="CF12" s="663"/>
      <c r="CG12" s="663"/>
      <c r="CH12" s="663"/>
      <c r="CI12" s="663"/>
      <c r="CJ12" s="663"/>
      <c r="CK12" s="663"/>
      <c r="CL12" s="663"/>
      <c r="CM12" s="663"/>
      <c r="CN12" s="663"/>
      <c r="CO12" s="663"/>
      <c r="CP12" s="663"/>
      <c r="CQ12" s="664"/>
      <c r="CR12" s="647">
        <v>325918</v>
      </c>
      <c r="CS12" s="648"/>
      <c r="CT12" s="648"/>
      <c r="CU12" s="648"/>
      <c r="CV12" s="648"/>
      <c r="CW12" s="648"/>
      <c r="CX12" s="648"/>
      <c r="CY12" s="649"/>
      <c r="CZ12" s="650">
        <v>3</v>
      </c>
      <c r="DA12" s="650"/>
      <c r="DB12" s="650"/>
      <c r="DC12" s="650"/>
      <c r="DD12" s="656" t="s">
        <v>135</v>
      </c>
      <c r="DE12" s="648"/>
      <c r="DF12" s="648"/>
      <c r="DG12" s="648"/>
      <c r="DH12" s="648"/>
      <c r="DI12" s="648"/>
      <c r="DJ12" s="648"/>
      <c r="DK12" s="648"/>
      <c r="DL12" s="648"/>
      <c r="DM12" s="648"/>
      <c r="DN12" s="648"/>
      <c r="DO12" s="648"/>
      <c r="DP12" s="649"/>
      <c r="DQ12" s="656">
        <v>325512</v>
      </c>
      <c r="DR12" s="648"/>
      <c r="DS12" s="648"/>
      <c r="DT12" s="648"/>
      <c r="DU12" s="648"/>
      <c r="DV12" s="648"/>
      <c r="DW12" s="648"/>
      <c r="DX12" s="648"/>
      <c r="DY12" s="648"/>
      <c r="DZ12" s="648"/>
      <c r="EA12" s="648"/>
      <c r="EB12" s="648"/>
      <c r="EC12" s="657"/>
    </row>
    <row r="13" spans="2:143" ht="11.25" customHeight="1" x14ac:dyDescent="0.15">
      <c r="B13" s="644" t="s">
        <v>251</v>
      </c>
      <c r="C13" s="645"/>
      <c r="D13" s="645"/>
      <c r="E13" s="645"/>
      <c r="F13" s="645"/>
      <c r="G13" s="645"/>
      <c r="H13" s="645"/>
      <c r="I13" s="645"/>
      <c r="J13" s="645"/>
      <c r="K13" s="645"/>
      <c r="L13" s="645"/>
      <c r="M13" s="645"/>
      <c r="N13" s="645"/>
      <c r="O13" s="645"/>
      <c r="P13" s="645"/>
      <c r="Q13" s="646"/>
      <c r="R13" s="647" t="s">
        <v>135</v>
      </c>
      <c r="S13" s="648"/>
      <c r="T13" s="648"/>
      <c r="U13" s="648"/>
      <c r="V13" s="648"/>
      <c r="W13" s="648"/>
      <c r="X13" s="648"/>
      <c r="Y13" s="649"/>
      <c r="Z13" s="650" t="s">
        <v>135</v>
      </c>
      <c r="AA13" s="650"/>
      <c r="AB13" s="650"/>
      <c r="AC13" s="650"/>
      <c r="AD13" s="651" t="s">
        <v>135</v>
      </c>
      <c r="AE13" s="651"/>
      <c r="AF13" s="651"/>
      <c r="AG13" s="651"/>
      <c r="AH13" s="651"/>
      <c r="AI13" s="651"/>
      <c r="AJ13" s="651"/>
      <c r="AK13" s="651"/>
      <c r="AL13" s="652" t="s">
        <v>135</v>
      </c>
      <c r="AM13" s="653"/>
      <c r="AN13" s="653"/>
      <c r="AO13" s="654"/>
      <c r="AP13" s="644" t="s">
        <v>252</v>
      </c>
      <c r="AQ13" s="645"/>
      <c r="AR13" s="645"/>
      <c r="AS13" s="645"/>
      <c r="AT13" s="645"/>
      <c r="AU13" s="645"/>
      <c r="AV13" s="645"/>
      <c r="AW13" s="645"/>
      <c r="AX13" s="645"/>
      <c r="AY13" s="645"/>
      <c r="AZ13" s="645"/>
      <c r="BA13" s="645"/>
      <c r="BB13" s="645"/>
      <c r="BC13" s="645"/>
      <c r="BD13" s="645"/>
      <c r="BE13" s="645"/>
      <c r="BF13" s="646"/>
      <c r="BG13" s="647">
        <v>2461465</v>
      </c>
      <c r="BH13" s="648"/>
      <c r="BI13" s="648"/>
      <c r="BJ13" s="648"/>
      <c r="BK13" s="648"/>
      <c r="BL13" s="648"/>
      <c r="BM13" s="648"/>
      <c r="BN13" s="649"/>
      <c r="BO13" s="650">
        <v>52.3</v>
      </c>
      <c r="BP13" s="650"/>
      <c r="BQ13" s="650"/>
      <c r="BR13" s="650"/>
      <c r="BS13" s="656" t="s">
        <v>135</v>
      </c>
      <c r="BT13" s="648"/>
      <c r="BU13" s="648"/>
      <c r="BV13" s="648"/>
      <c r="BW13" s="648"/>
      <c r="BX13" s="648"/>
      <c r="BY13" s="648"/>
      <c r="BZ13" s="648"/>
      <c r="CA13" s="648"/>
      <c r="CB13" s="657"/>
      <c r="CD13" s="662" t="s">
        <v>253</v>
      </c>
      <c r="CE13" s="663"/>
      <c r="CF13" s="663"/>
      <c r="CG13" s="663"/>
      <c r="CH13" s="663"/>
      <c r="CI13" s="663"/>
      <c r="CJ13" s="663"/>
      <c r="CK13" s="663"/>
      <c r="CL13" s="663"/>
      <c r="CM13" s="663"/>
      <c r="CN13" s="663"/>
      <c r="CO13" s="663"/>
      <c r="CP13" s="663"/>
      <c r="CQ13" s="664"/>
      <c r="CR13" s="647">
        <v>917620</v>
      </c>
      <c r="CS13" s="648"/>
      <c r="CT13" s="648"/>
      <c r="CU13" s="648"/>
      <c r="CV13" s="648"/>
      <c r="CW13" s="648"/>
      <c r="CX13" s="648"/>
      <c r="CY13" s="649"/>
      <c r="CZ13" s="650">
        <v>8.5</v>
      </c>
      <c r="DA13" s="650"/>
      <c r="DB13" s="650"/>
      <c r="DC13" s="650"/>
      <c r="DD13" s="656">
        <v>317780</v>
      </c>
      <c r="DE13" s="648"/>
      <c r="DF13" s="648"/>
      <c r="DG13" s="648"/>
      <c r="DH13" s="648"/>
      <c r="DI13" s="648"/>
      <c r="DJ13" s="648"/>
      <c r="DK13" s="648"/>
      <c r="DL13" s="648"/>
      <c r="DM13" s="648"/>
      <c r="DN13" s="648"/>
      <c r="DO13" s="648"/>
      <c r="DP13" s="649"/>
      <c r="DQ13" s="656">
        <v>678849</v>
      </c>
      <c r="DR13" s="648"/>
      <c r="DS13" s="648"/>
      <c r="DT13" s="648"/>
      <c r="DU13" s="648"/>
      <c r="DV13" s="648"/>
      <c r="DW13" s="648"/>
      <c r="DX13" s="648"/>
      <c r="DY13" s="648"/>
      <c r="DZ13" s="648"/>
      <c r="EA13" s="648"/>
      <c r="EB13" s="648"/>
      <c r="EC13" s="657"/>
    </row>
    <row r="14" spans="2:143" ht="11.25" customHeight="1" x14ac:dyDescent="0.15">
      <c r="B14" s="644" t="s">
        <v>254</v>
      </c>
      <c r="C14" s="645"/>
      <c r="D14" s="645"/>
      <c r="E14" s="645"/>
      <c r="F14" s="645"/>
      <c r="G14" s="645"/>
      <c r="H14" s="645"/>
      <c r="I14" s="645"/>
      <c r="J14" s="645"/>
      <c r="K14" s="645"/>
      <c r="L14" s="645"/>
      <c r="M14" s="645"/>
      <c r="N14" s="645"/>
      <c r="O14" s="645"/>
      <c r="P14" s="645"/>
      <c r="Q14" s="646"/>
      <c r="R14" s="647" t="s">
        <v>170</v>
      </c>
      <c r="S14" s="648"/>
      <c r="T14" s="648"/>
      <c r="U14" s="648"/>
      <c r="V14" s="648"/>
      <c r="W14" s="648"/>
      <c r="X14" s="648"/>
      <c r="Y14" s="649"/>
      <c r="Z14" s="650" t="s">
        <v>225</v>
      </c>
      <c r="AA14" s="650"/>
      <c r="AB14" s="650"/>
      <c r="AC14" s="650"/>
      <c r="AD14" s="651" t="s">
        <v>135</v>
      </c>
      <c r="AE14" s="651"/>
      <c r="AF14" s="651"/>
      <c r="AG14" s="651"/>
      <c r="AH14" s="651"/>
      <c r="AI14" s="651"/>
      <c r="AJ14" s="651"/>
      <c r="AK14" s="651"/>
      <c r="AL14" s="652" t="s">
        <v>135</v>
      </c>
      <c r="AM14" s="653"/>
      <c r="AN14" s="653"/>
      <c r="AO14" s="654"/>
      <c r="AP14" s="644" t="s">
        <v>255</v>
      </c>
      <c r="AQ14" s="645"/>
      <c r="AR14" s="645"/>
      <c r="AS14" s="645"/>
      <c r="AT14" s="645"/>
      <c r="AU14" s="645"/>
      <c r="AV14" s="645"/>
      <c r="AW14" s="645"/>
      <c r="AX14" s="645"/>
      <c r="AY14" s="645"/>
      <c r="AZ14" s="645"/>
      <c r="BA14" s="645"/>
      <c r="BB14" s="645"/>
      <c r="BC14" s="645"/>
      <c r="BD14" s="645"/>
      <c r="BE14" s="645"/>
      <c r="BF14" s="646"/>
      <c r="BG14" s="647">
        <v>68877</v>
      </c>
      <c r="BH14" s="648"/>
      <c r="BI14" s="648"/>
      <c r="BJ14" s="648"/>
      <c r="BK14" s="648"/>
      <c r="BL14" s="648"/>
      <c r="BM14" s="648"/>
      <c r="BN14" s="649"/>
      <c r="BO14" s="650">
        <v>1.5</v>
      </c>
      <c r="BP14" s="650"/>
      <c r="BQ14" s="650"/>
      <c r="BR14" s="650"/>
      <c r="BS14" s="656" t="s">
        <v>135</v>
      </c>
      <c r="BT14" s="648"/>
      <c r="BU14" s="648"/>
      <c r="BV14" s="648"/>
      <c r="BW14" s="648"/>
      <c r="BX14" s="648"/>
      <c r="BY14" s="648"/>
      <c r="BZ14" s="648"/>
      <c r="CA14" s="648"/>
      <c r="CB14" s="657"/>
      <c r="CD14" s="662" t="s">
        <v>256</v>
      </c>
      <c r="CE14" s="663"/>
      <c r="CF14" s="663"/>
      <c r="CG14" s="663"/>
      <c r="CH14" s="663"/>
      <c r="CI14" s="663"/>
      <c r="CJ14" s="663"/>
      <c r="CK14" s="663"/>
      <c r="CL14" s="663"/>
      <c r="CM14" s="663"/>
      <c r="CN14" s="663"/>
      <c r="CO14" s="663"/>
      <c r="CP14" s="663"/>
      <c r="CQ14" s="664"/>
      <c r="CR14" s="647">
        <v>307568</v>
      </c>
      <c r="CS14" s="648"/>
      <c r="CT14" s="648"/>
      <c r="CU14" s="648"/>
      <c r="CV14" s="648"/>
      <c r="CW14" s="648"/>
      <c r="CX14" s="648"/>
      <c r="CY14" s="649"/>
      <c r="CZ14" s="650">
        <v>2.9</v>
      </c>
      <c r="DA14" s="650"/>
      <c r="DB14" s="650"/>
      <c r="DC14" s="650"/>
      <c r="DD14" s="656">
        <v>1704</v>
      </c>
      <c r="DE14" s="648"/>
      <c r="DF14" s="648"/>
      <c r="DG14" s="648"/>
      <c r="DH14" s="648"/>
      <c r="DI14" s="648"/>
      <c r="DJ14" s="648"/>
      <c r="DK14" s="648"/>
      <c r="DL14" s="648"/>
      <c r="DM14" s="648"/>
      <c r="DN14" s="648"/>
      <c r="DO14" s="648"/>
      <c r="DP14" s="649"/>
      <c r="DQ14" s="656">
        <v>307552</v>
      </c>
      <c r="DR14" s="648"/>
      <c r="DS14" s="648"/>
      <c r="DT14" s="648"/>
      <c r="DU14" s="648"/>
      <c r="DV14" s="648"/>
      <c r="DW14" s="648"/>
      <c r="DX14" s="648"/>
      <c r="DY14" s="648"/>
      <c r="DZ14" s="648"/>
      <c r="EA14" s="648"/>
      <c r="EB14" s="648"/>
      <c r="EC14" s="657"/>
    </row>
    <row r="15" spans="2:143" ht="11.25" customHeight="1" x14ac:dyDescent="0.15">
      <c r="B15" s="644" t="s">
        <v>257</v>
      </c>
      <c r="C15" s="645"/>
      <c r="D15" s="645"/>
      <c r="E15" s="645"/>
      <c r="F15" s="645"/>
      <c r="G15" s="645"/>
      <c r="H15" s="645"/>
      <c r="I15" s="645"/>
      <c r="J15" s="645"/>
      <c r="K15" s="645"/>
      <c r="L15" s="645"/>
      <c r="M15" s="645"/>
      <c r="N15" s="645"/>
      <c r="O15" s="645"/>
      <c r="P15" s="645"/>
      <c r="Q15" s="646"/>
      <c r="R15" s="647" t="s">
        <v>135</v>
      </c>
      <c r="S15" s="648"/>
      <c r="T15" s="648"/>
      <c r="U15" s="648"/>
      <c r="V15" s="648"/>
      <c r="W15" s="648"/>
      <c r="X15" s="648"/>
      <c r="Y15" s="649"/>
      <c r="Z15" s="650" t="s">
        <v>225</v>
      </c>
      <c r="AA15" s="650"/>
      <c r="AB15" s="650"/>
      <c r="AC15" s="650"/>
      <c r="AD15" s="651" t="s">
        <v>248</v>
      </c>
      <c r="AE15" s="651"/>
      <c r="AF15" s="651"/>
      <c r="AG15" s="651"/>
      <c r="AH15" s="651"/>
      <c r="AI15" s="651"/>
      <c r="AJ15" s="651"/>
      <c r="AK15" s="651"/>
      <c r="AL15" s="652" t="s">
        <v>225</v>
      </c>
      <c r="AM15" s="653"/>
      <c r="AN15" s="653"/>
      <c r="AO15" s="654"/>
      <c r="AP15" s="644" t="s">
        <v>258</v>
      </c>
      <c r="AQ15" s="645"/>
      <c r="AR15" s="645"/>
      <c r="AS15" s="645"/>
      <c r="AT15" s="645"/>
      <c r="AU15" s="645"/>
      <c r="AV15" s="645"/>
      <c r="AW15" s="645"/>
      <c r="AX15" s="645"/>
      <c r="AY15" s="645"/>
      <c r="AZ15" s="645"/>
      <c r="BA15" s="645"/>
      <c r="BB15" s="645"/>
      <c r="BC15" s="645"/>
      <c r="BD15" s="645"/>
      <c r="BE15" s="645"/>
      <c r="BF15" s="646"/>
      <c r="BG15" s="647">
        <v>249460</v>
      </c>
      <c r="BH15" s="648"/>
      <c r="BI15" s="648"/>
      <c r="BJ15" s="648"/>
      <c r="BK15" s="648"/>
      <c r="BL15" s="648"/>
      <c r="BM15" s="648"/>
      <c r="BN15" s="649"/>
      <c r="BO15" s="650">
        <v>5.3</v>
      </c>
      <c r="BP15" s="650"/>
      <c r="BQ15" s="650"/>
      <c r="BR15" s="650"/>
      <c r="BS15" s="656" t="s">
        <v>170</v>
      </c>
      <c r="BT15" s="648"/>
      <c r="BU15" s="648"/>
      <c r="BV15" s="648"/>
      <c r="BW15" s="648"/>
      <c r="BX15" s="648"/>
      <c r="BY15" s="648"/>
      <c r="BZ15" s="648"/>
      <c r="CA15" s="648"/>
      <c r="CB15" s="657"/>
      <c r="CD15" s="662" t="s">
        <v>259</v>
      </c>
      <c r="CE15" s="663"/>
      <c r="CF15" s="663"/>
      <c r="CG15" s="663"/>
      <c r="CH15" s="663"/>
      <c r="CI15" s="663"/>
      <c r="CJ15" s="663"/>
      <c r="CK15" s="663"/>
      <c r="CL15" s="663"/>
      <c r="CM15" s="663"/>
      <c r="CN15" s="663"/>
      <c r="CO15" s="663"/>
      <c r="CP15" s="663"/>
      <c r="CQ15" s="664"/>
      <c r="CR15" s="647">
        <v>1096730</v>
      </c>
      <c r="CS15" s="648"/>
      <c r="CT15" s="648"/>
      <c r="CU15" s="648"/>
      <c r="CV15" s="648"/>
      <c r="CW15" s="648"/>
      <c r="CX15" s="648"/>
      <c r="CY15" s="649"/>
      <c r="CZ15" s="650">
        <v>10.199999999999999</v>
      </c>
      <c r="DA15" s="650"/>
      <c r="DB15" s="650"/>
      <c r="DC15" s="650"/>
      <c r="DD15" s="656">
        <v>135131</v>
      </c>
      <c r="DE15" s="648"/>
      <c r="DF15" s="648"/>
      <c r="DG15" s="648"/>
      <c r="DH15" s="648"/>
      <c r="DI15" s="648"/>
      <c r="DJ15" s="648"/>
      <c r="DK15" s="648"/>
      <c r="DL15" s="648"/>
      <c r="DM15" s="648"/>
      <c r="DN15" s="648"/>
      <c r="DO15" s="648"/>
      <c r="DP15" s="649"/>
      <c r="DQ15" s="656">
        <v>873829</v>
      </c>
      <c r="DR15" s="648"/>
      <c r="DS15" s="648"/>
      <c r="DT15" s="648"/>
      <c r="DU15" s="648"/>
      <c r="DV15" s="648"/>
      <c r="DW15" s="648"/>
      <c r="DX15" s="648"/>
      <c r="DY15" s="648"/>
      <c r="DZ15" s="648"/>
      <c r="EA15" s="648"/>
      <c r="EB15" s="648"/>
      <c r="EC15" s="657"/>
    </row>
    <row r="16" spans="2:143" ht="11.25" customHeight="1" x14ac:dyDescent="0.15">
      <c r="B16" s="644" t="s">
        <v>260</v>
      </c>
      <c r="C16" s="645"/>
      <c r="D16" s="645"/>
      <c r="E16" s="645"/>
      <c r="F16" s="645"/>
      <c r="G16" s="645"/>
      <c r="H16" s="645"/>
      <c r="I16" s="645"/>
      <c r="J16" s="645"/>
      <c r="K16" s="645"/>
      <c r="L16" s="645"/>
      <c r="M16" s="645"/>
      <c r="N16" s="645"/>
      <c r="O16" s="645"/>
      <c r="P16" s="645"/>
      <c r="Q16" s="646"/>
      <c r="R16" s="647">
        <v>6644</v>
      </c>
      <c r="S16" s="648"/>
      <c r="T16" s="648"/>
      <c r="U16" s="648"/>
      <c r="V16" s="648"/>
      <c r="W16" s="648"/>
      <c r="X16" s="648"/>
      <c r="Y16" s="649"/>
      <c r="Z16" s="650">
        <v>0.1</v>
      </c>
      <c r="AA16" s="650"/>
      <c r="AB16" s="650"/>
      <c r="AC16" s="650"/>
      <c r="AD16" s="651">
        <v>6644</v>
      </c>
      <c r="AE16" s="651"/>
      <c r="AF16" s="651"/>
      <c r="AG16" s="651"/>
      <c r="AH16" s="651"/>
      <c r="AI16" s="651"/>
      <c r="AJ16" s="651"/>
      <c r="AK16" s="651"/>
      <c r="AL16" s="652">
        <v>0.1</v>
      </c>
      <c r="AM16" s="653"/>
      <c r="AN16" s="653"/>
      <c r="AO16" s="654"/>
      <c r="AP16" s="644" t="s">
        <v>261</v>
      </c>
      <c r="AQ16" s="645"/>
      <c r="AR16" s="645"/>
      <c r="AS16" s="645"/>
      <c r="AT16" s="645"/>
      <c r="AU16" s="645"/>
      <c r="AV16" s="645"/>
      <c r="AW16" s="645"/>
      <c r="AX16" s="645"/>
      <c r="AY16" s="645"/>
      <c r="AZ16" s="645"/>
      <c r="BA16" s="645"/>
      <c r="BB16" s="645"/>
      <c r="BC16" s="645"/>
      <c r="BD16" s="645"/>
      <c r="BE16" s="645"/>
      <c r="BF16" s="646"/>
      <c r="BG16" s="647" t="s">
        <v>135</v>
      </c>
      <c r="BH16" s="648"/>
      <c r="BI16" s="648"/>
      <c r="BJ16" s="648"/>
      <c r="BK16" s="648"/>
      <c r="BL16" s="648"/>
      <c r="BM16" s="648"/>
      <c r="BN16" s="649"/>
      <c r="BO16" s="650" t="s">
        <v>135</v>
      </c>
      <c r="BP16" s="650"/>
      <c r="BQ16" s="650"/>
      <c r="BR16" s="650"/>
      <c r="BS16" s="656" t="s">
        <v>225</v>
      </c>
      <c r="BT16" s="648"/>
      <c r="BU16" s="648"/>
      <c r="BV16" s="648"/>
      <c r="BW16" s="648"/>
      <c r="BX16" s="648"/>
      <c r="BY16" s="648"/>
      <c r="BZ16" s="648"/>
      <c r="CA16" s="648"/>
      <c r="CB16" s="657"/>
      <c r="CD16" s="662" t="s">
        <v>262</v>
      </c>
      <c r="CE16" s="663"/>
      <c r="CF16" s="663"/>
      <c r="CG16" s="663"/>
      <c r="CH16" s="663"/>
      <c r="CI16" s="663"/>
      <c r="CJ16" s="663"/>
      <c r="CK16" s="663"/>
      <c r="CL16" s="663"/>
      <c r="CM16" s="663"/>
      <c r="CN16" s="663"/>
      <c r="CO16" s="663"/>
      <c r="CP16" s="663"/>
      <c r="CQ16" s="664"/>
      <c r="CR16" s="647" t="s">
        <v>135</v>
      </c>
      <c r="CS16" s="648"/>
      <c r="CT16" s="648"/>
      <c r="CU16" s="648"/>
      <c r="CV16" s="648"/>
      <c r="CW16" s="648"/>
      <c r="CX16" s="648"/>
      <c r="CY16" s="649"/>
      <c r="CZ16" s="650" t="s">
        <v>225</v>
      </c>
      <c r="DA16" s="650"/>
      <c r="DB16" s="650"/>
      <c r="DC16" s="650"/>
      <c r="DD16" s="656" t="s">
        <v>170</v>
      </c>
      <c r="DE16" s="648"/>
      <c r="DF16" s="648"/>
      <c r="DG16" s="648"/>
      <c r="DH16" s="648"/>
      <c r="DI16" s="648"/>
      <c r="DJ16" s="648"/>
      <c r="DK16" s="648"/>
      <c r="DL16" s="648"/>
      <c r="DM16" s="648"/>
      <c r="DN16" s="648"/>
      <c r="DO16" s="648"/>
      <c r="DP16" s="649"/>
      <c r="DQ16" s="656" t="s">
        <v>225</v>
      </c>
      <c r="DR16" s="648"/>
      <c r="DS16" s="648"/>
      <c r="DT16" s="648"/>
      <c r="DU16" s="648"/>
      <c r="DV16" s="648"/>
      <c r="DW16" s="648"/>
      <c r="DX16" s="648"/>
      <c r="DY16" s="648"/>
      <c r="DZ16" s="648"/>
      <c r="EA16" s="648"/>
      <c r="EB16" s="648"/>
      <c r="EC16" s="657"/>
    </row>
    <row r="17" spans="2:133" ht="11.25" customHeight="1" x14ac:dyDescent="0.15">
      <c r="B17" s="644" t="s">
        <v>263</v>
      </c>
      <c r="C17" s="645"/>
      <c r="D17" s="645"/>
      <c r="E17" s="645"/>
      <c r="F17" s="645"/>
      <c r="G17" s="645"/>
      <c r="H17" s="645"/>
      <c r="I17" s="645"/>
      <c r="J17" s="645"/>
      <c r="K17" s="645"/>
      <c r="L17" s="645"/>
      <c r="M17" s="645"/>
      <c r="N17" s="645"/>
      <c r="O17" s="645"/>
      <c r="P17" s="645"/>
      <c r="Q17" s="646"/>
      <c r="R17" s="647">
        <v>66457</v>
      </c>
      <c r="S17" s="648"/>
      <c r="T17" s="648"/>
      <c r="U17" s="648"/>
      <c r="V17" s="648"/>
      <c r="W17" s="648"/>
      <c r="X17" s="648"/>
      <c r="Y17" s="649"/>
      <c r="Z17" s="650">
        <v>0.6</v>
      </c>
      <c r="AA17" s="650"/>
      <c r="AB17" s="650"/>
      <c r="AC17" s="650"/>
      <c r="AD17" s="651">
        <v>66457</v>
      </c>
      <c r="AE17" s="651"/>
      <c r="AF17" s="651"/>
      <c r="AG17" s="651"/>
      <c r="AH17" s="651"/>
      <c r="AI17" s="651"/>
      <c r="AJ17" s="651"/>
      <c r="AK17" s="651"/>
      <c r="AL17" s="652">
        <v>1.2</v>
      </c>
      <c r="AM17" s="653"/>
      <c r="AN17" s="653"/>
      <c r="AO17" s="654"/>
      <c r="AP17" s="644" t="s">
        <v>264</v>
      </c>
      <c r="AQ17" s="645"/>
      <c r="AR17" s="645"/>
      <c r="AS17" s="645"/>
      <c r="AT17" s="645"/>
      <c r="AU17" s="645"/>
      <c r="AV17" s="645"/>
      <c r="AW17" s="645"/>
      <c r="AX17" s="645"/>
      <c r="AY17" s="645"/>
      <c r="AZ17" s="645"/>
      <c r="BA17" s="645"/>
      <c r="BB17" s="645"/>
      <c r="BC17" s="645"/>
      <c r="BD17" s="645"/>
      <c r="BE17" s="645"/>
      <c r="BF17" s="646"/>
      <c r="BG17" s="647" t="s">
        <v>135</v>
      </c>
      <c r="BH17" s="648"/>
      <c r="BI17" s="648"/>
      <c r="BJ17" s="648"/>
      <c r="BK17" s="648"/>
      <c r="BL17" s="648"/>
      <c r="BM17" s="648"/>
      <c r="BN17" s="649"/>
      <c r="BO17" s="650" t="s">
        <v>225</v>
      </c>
      <c r="BP17" s="650"/>
      <c r="BQ17" s="650"/>
      <c r="BR17" s="650"/>
      <c r="BS17" s="656" t="s">
        <v>170</v>
      </c>
      <c r="BT17" s="648"/>
      <c r="BU17" s="648"/>
      <c r="BV17" s="648"/>
      <c r="BW17" s="648"/>
      <c r="BX17" s="648"/>
      <c r="BY17" s="648"/>
      <c r="BZ17" s="648"/>
      <c r="CA17" s="648"/>
      <c r="CB17" s="657"/>
      <c r="CD17" s="662" t="s">
        <v>265</v>
      </c>
      <c r="CE17" s="663"/>
      <c r="CF17" s="663"/>
      <c r="CG17" s="663"/>
      <c r="CH17" s="663"/>
      <c r="CI17" s="663"/>
      <c r="CJ17" s="663"/>
      <c r="CK17" s="663"/>
      <c r="CL17" s="663"/>
      <c r="CM17" s="663"/>
      <c r="CN17" s="663"/>
      <c r="CO17" s="663"/>
      <c r="CP17" s="663"/>
      <c r="CQ17" s="664"/>
      <c r="CR17" s="647">
        <v>528195</v>
      </c>
      <c r="CS17" s="648"/>
      <c r="CT17" s="648"/>
      <c r="CU17" s="648"/>
      <c r="CV17" s="648"/>
      <c r="CW17" s="648"/>
      <c r="CX17" s="648"/>
      <c r="CY17" s="649"/>
      <c r="CZ17" s="650">
        <v>4.9000000000000004</v>
      </c>
      <c r="DA17" s="650"/>
      <c r="DB17" s="650"/>
      <c r="DC17" s="650"/>
      <c r="DD17" s="656" t="s">
        <v>135</v>
      </c>
      <c r="DE17" s="648"/>
      <c r="DF17" s="648"/>
      <c r="DG17" s="648"/>
      <c r="DH17" s="648"/>
      <c r="DI17" s="648"/>
      <c r="DJ17" s="648"/>
      <c r="DK17" s="648"/>
      <c r="DL17" s="648"/>
      <c r="DM17" s="648"/>
      <c r="DN17" s="648"/>
      <c r="DO17" s="648"/>
      <c r="DP17" s="649"/>
      <c r="DQ17" s="656">
        <v>505009</v>
      </c>
      <c r="DR17" s="648"/>
      <c r="DS17" s="648"/>
      <c r="DT17" s="648"/>
      <c r="DU17" s="648"/>
      <c r="DV17" s="648"/>
      <c r="DW17" s="648"/>
      <c r="DX17" s="648"/>
      <c r="DY17" s="648"/>
      <c r="DZ17" s="648"/>
      <c r="EA17" s="648"/>
      <c r="EB17" s="648"/>
      <c r="EC17" s="657"/>
    </row>
    <row r="18" spans="2:133" ht="11.25" customHeight="1" x14ac:dyDescent="0.15">
      <c r="B18" s="644" t="s">
        <v>266</v>
      </c>
      <c r="C18" s="645"/>
      <c r="D18" s="645"/>
      <c r="E18" s="645"/>
      <c r="F18" s="645"/>
      <c r="G18" s="645"/>
      <c r="H18" s="645"/>
      <c r="I18" s="645"/>
      <c r="J18" s="645"/>
      <c r="K18" s="645"/>
      <c r="L18" s="645"/>
      <c r="M18" s="645"/>
      <c r="N18" s="645"/>
      <c r="O18" s="645"/>
      <c r="P18" s="645"/>
      <c r="Q18" s="646"/>
      <c r="R18" s="647">
        <v>30121</v>
      </c>
      <c r="S18" s="648"/>
      <c r="T18" s="648"/>
      <c r="U18" s="648"/>
      <c r="V18" s="648"/>
      <c r="W18" s="648"/>
      <c r="X18" s="648"/>
      <c r="Y18" s="649"/>
      <c r="Z18" s="650">
        <v>0.3</v>
      </c>
      <c r="AA18" s="650"/>
      <c r="AB18" s="650"/>
      <c r="AC18" s="650"/>
      <c r="AD18" s="651">
        <v>30121</v>
      </c>
      <c r="AE18" s="651"/>
      <c r="AF18" s="651"/>
      <c r="AG18" s="651"/>
      <c r="AH18" s="651"/>
      <c r="AI18" s="651"/>
      <c r="AJ18" s="651"/>
      <c r="AK18" s="651"/>
      <c r="AL18" s="652">
        <v>0.5</v>
      </c>
      <c r="AM18" s="653"/>
      <c r="AN18" s="653"/>
      <c r="AO18" s="654"/>
      <c r="AP18" s="644" t="s">
        <v>267</v>
      </c>
      <c r="AQ18" s="645"/>
      <c r="AR18" s="645"/>
      <c r="AS18" s="645"/>
      <c r="AT18" s="645"/>
      <c r="AU18" s="645"/>
      <c r="AV18" s="645"/>
      <c r="AW18" s="645"/>
      <c r="AX18" s="645"/>
      <c r="AY18" s="645"/>
      <c r="AZ18" s="645"/>
      <c r="BA18" s="645"/>
      <c r="BB18" s="645"/>
      <c r="BC18" s="645"/>
      <c r="BD18" s="645"/>
      <c r="BE18" s="645"/>
      <c r="BF18" s="646"/>
      <c r="BG18" s="647" t="s">
        <v>135</v>
      </c>
      <c r="BH18" s="648"/>
      <c r="BI18" s="648"/>
      <c r="BJ18" s="648"/>
      <c r="BK18" s="648"/>
      <c r="BL18" s="648"/>
      <c r="BM18" s="648"/>
      <c r="BN18" s="649"/>
      <c r="BO18" s="650" t="s">
        <v>225</v>
      </c>
      <c r="BP18" s="650"/>
      <c r="BQ18" s="650"/>
      <c r="BR18" s="650"/>
      <c r="BS18" s="656" t="s">
        <v>225</v>
      </c>
      <c r="BT18" s="648"/>
      <c r="BU18" s="648"/>
      <c r="BV18" s="648"/>
      <c r="BW18" s="648"/>
      <c r="BX18" s="648"/>
      <c r="BY18" s="648"/>
      <c r="BZ18" s="648"/>
      <c r="CA18" s="648"/>
      <c r="CB18" s="657"/>
      <c r="CD18" s="662" t="s">
        <v>268</v>
      </c>
      <c r="CE18" s="663"/>
      <c r="CF18" s="663"/>
      <c r="CG18" s="663"/>
      <c r="CH18" s="663"/>
      <c r="CI18" s="663"/>
      <c r="CJ18" s="663"/>
      <c r="CK18" s="663"/>
      <c r="CL18" s="663"/>
      <c r="CM18" s="663"/>
      <c r="CN18" s="663"/>
      <c r="CO18" s="663"/>
      <c r="CP18" s="663"/>
      <c r="CQ18" s="664"/>
      <c r="CR18" s="647" t="s">
        <v>135</v>
      </c>
      <c r="CS18" s="648"/>
      <c r="CT18" s="648"/>
      <c r="CU18" s="648"/>
      <c r="CV18" s="648"/>
      <c r="CW18" s="648"/>
      <c r="CX18" s="648"/>
      <c r="CY18" s="649"/>
      <c r="CZ18" s="650" t="s">
        <v>135</v>
      </c>
      <c r="DA18" s="650"/>
      <c r="DB18" s="650"/>
      <c r="DC18" s="650"/>
      <c r="DD18" s="656" t="s">
        <v>135</v>
      </c>
      <c r="DE18" s="648"/>
      <c r="DF18" s="648"/>
      <c r="DG18" s="648"/>
      <c r="DH18" s="648"/>
      <c r="DI18" s="648"/>
      <c r="DJ18" s="648"/>
      <c r="DK18" s="648"/>
      <c r="DL18" s="648"/>
      <c r="DM18" s="648"/>
      <c r="DN18" s="648"/>
      <c r="DO18" s="648"/>
      <c r="DP18" s="649"/>
      <c r="DQ18" s="656" t="s">
        <v>135</v>
      </c>
      <c r="DR18" s="648"/>
      <c r="DS18" s="648"/>
      <c r="DT18" s="648"/>
      <c r="DU18" s="648"/>
      <c r="DV18" s="648"/>
      <c r="DW18" s="648"/>
      <c r="DX18" s="648"/>
      <c r="DY18" s="648"/>
      <c r="DZ18" s="648"/>
      <c r="EA18" s="648"/>
      <c r="EB18" s="648"/>
      <c r="EC18" s="657"/>
    </row>
    <row r="19" spans="2:133" ht="11.25" customHeight="1" x14ac:dyDescent="0.15">
      <c r="B19" s="644" t="s">
        <v>269</v>
      </c>
      <c r="C19" s="645"/>
      <c r="D19" s="645"/>
      <c r="E19" s="645"/>
      <c r="F19" s="645"/>
      <c r="G19" s="645"/>
      <c r="H19" s="645"/>
      <c r="I19" s="645"/>
      <c r="J19" s="645"/>
      <c r="K19" s="645"/>
      <c r="L19" s="645"/>
      <c r="M19" s="645"/>
      <c r="N19" s="645"/>
      <c r="O19" s="645"/>
      <c r="P19" s="645"/>
      <c r="Q19" s="646"/>
      <c r="R19" s="647">
        <v>25548</v>
      </c>
      <c r="S19" s="648"/>
      <c r="T19" s="648"/>
      <c r="U19" s="648"/>
      <c r="V19" s="648"/>
      <c r="W19" s="648"/>
      <c r="X19" s="648"/>
      <c r="Y19" s="649"/>
      <c r="Z19" s="650">
        <v>0.2</v>
      </c>
      <c r="AA19" s="650"/>
      <c r="AB19" s="650"/>
      <c r="AC19" s="650"/>
      <c r="AD19" s="651">
        <v>25548</v>
      </c>
      <c r="AE19" s="651"/>
      <c r="AF19" s="651"/>
      <c r="AG19" s="651"/>
      <c r="AH19" s="651"/>
      <c r="AI19" s="651"/>
      <c r="AJ19" s="651"/>
      <c r="AK19" s="651"/>
      <c r="AL19" s="652">
        <v>0.5</v>
      </c>
      <c r="AM19" s="653"/>
      <c r="AN19" s="653"/>
      <c r="AO19" s="654"/>
      <c r="AP19" s="644" t="s">
        <v>270</v>
      </c>
      <c r="AQ19" s="645"/>
      <c r="AR19" s="645"/>
      <c r="AS19" s="645"/>
      <c r="AT19" s="645"/>
      <c r="AU19" s="645"/>
      <c r="AV19" s="645"/>
      <c r="AW19" s="645"/>
      <c r="AX19" s="645"/>
      <c r="AY19" s="645"/>
      <c r="AZ19" s="645"/>
      <c r="BA19" s="645"/>
      <c r="BB19" s="645"/>
      <c r="BC19" s="645"/>
      <c r="BD19" s="645"/>
      <c r="BE19" s="645"/>
      <c r="BF19" s="646"/>
      <c r="BG19" s="647">
        <v>948</v>
      </c>
      <c r="BH19" s="648"/>
      <c r="BI19" s="648"/>
      <c r="BJ19" s="648"/>
      <c r="BK19" s="648"/>
      <c r="BL19" s="648"/>
      <c r="BM19" s="648"/>
      <c r="BN19" s="649"/>
      <c r="BO19" s="650">
        <v>0</v>
      </c>
      <c r="BP19" s="650"/>
      <c r="BQ19" s="650"/>
      <c r="BR19" s="650"/>
      <c r="BS19" s="656" t="s">
        <v>225</v>
      </c>
      <c r="BT19" s="648"/>
      <c r="BU19" s="648"/>
      <c r="BV19" s="648"/>
      <c r="BW19" s="648"/>
      <c r="BX19" s="648"/>
      <c r="BY19" s="648"/>
      <c r="BZ19" s="648"/>
      <c r="CA19" s="648"/>
      <c r="CB19" s="657"/>
      <c r="CD19" s="662" t="s">
        <v>271</v>
      </c>
      <c r="CE19" s="663"/>
      <c r="CF19" s="663"/>
      <c r="CG19" s="663"/>
      <c r="CH19" s="663"/>
      <c r="CI19" s="663"/>
      <c r="CJ19" s="663"/>
      <c r="CK19" s="663"/>
      <c r="CL19" s="663"/>
      <c r="CM19" s="663"/>
      <c r="CN19" s="663"/>
      <c r="CO19" s="663"/>
      <c r="CP19" s="663"/>
      <c r="CQ19" s="664"/>
      <c r="CR19" s="647" t="s">
        <v>170</v>
      </c>
      <c r="CS19" s="648"/>
      <c r="CT19" s="648"/>
      <c r="CU19" s="648"/>
      <c r="CV19" s="648"/>
      <c r="CW19" s="648"/>
      <c r="CX19" s="648"/>
      <c r="CY19" s="649"/>
      <c r="CZ19" s="650" t="s">
        <v>135</v>
      </c>
      <c r="DA19" s="650"/>
      <c r="DB19" s="650"/>
      <c r="DC19" s="650"/>
      <c r="DD19" s="656" t="s">
        <v>248</v>
      </c>
      <c r="DE19" s="648"/>
      <c r="DF19" s="648"/>
      <c r="DG19" s="648"/>
      <c r="DH19" s="648"/>
      <c r="DI19" s="648"/>
      <c r="DJ19" s="648"/>
      <c r="DK19" s="648"/>
      <c r="DL19" s="648"/>
      <c r="DM19" s="648"/>
      <c r="DN19" s="648"/>
      <c r="DO19" s="648"/>
      <c r="DP19" s="649"/>
      <c r="DQ19" s="656" t="s">
        <v>135</v>
      </c>
      <c r="DR19" s="648"/>
      <c r="DS19" s="648"/>
      <c r="DT19" s="648"/>
      <c r="DU19" s="648"/>
      <c r="DV19" s="648"/>
      <c r="DW19" s="648"/>
      <c r="DX19" s="648"/>
      <c r="DY19" s="648"/>
      <c r="DZ19" s="648"/>
      <c r="EA19" s="648"/>
      <c r="EB19" s="648"/>
      <c r="EC19" s="657"/>
    </row>
    <row r="20" spans="2:133" ht="11.25" customHeight="1" x14ac:dyDescent="0.15">
      <c r="B20" s="644" t="s">
        <v>272</v>
      </c>
      <c r="C20" s="645"/>
      <c r="D20" s="645"/>
      <c r="E20" s="645"/>
      <c r="F20" s="645"/>
      <c r="G20" s="645"/>
      <c r="H20" s="645"/>
      <c r="I20" s="645"/>
      <c r="J20" s="645"/>
      <c r="K20" s="645"/>
      <c r="L20" s="645"/>
      <c r="M20" s="645"/>
      <c r="N20" s="645"/>
      <c r="O20" s="645"/>
      <c r="P20" s="645"/>
      <c r="Q20" s="646"/>
      <c r="R20" s="647">
        <v>2872</v>
      </c>
      <c r="S20" s="648"/>
      <c r="T20" s="648"/>
      <c r="U20" s="648"/>
      <c r="V20" s="648"/>
      <c r="W20" s="648"/>
      <c r="X20" s="648"/>
      <c r="Y20" s="649"/>
      <c r="Z20" s="650">
        <v>0</v>
      </c>
      <c r="AA20" s="650"/>
      <c r="AB20" s="650"/>
      <c r="AC20" s="650"/>
      <c r="AD20" s="651">
        <v>2872</v>
      </c>
      <c r="AE20" s="651"/>
      <c r="AF20" s="651"/>
      <c r="AG20" s="651"/>
      <c r="AH20" s="651"/>
      <c r="AI20" s="651"/>
      <c r="AJ20" s="651"/>
      <c r="AK20" s="651"/>
      <c r="AL20" s="652">
        <v>0.1</v>
      </c>
      <c r="AM20" s="653"/>
      <c r="AN20" s="653"/>
      <c r="AO20" s="654"/>
      <c r="AP20" s="644" t="s">
        <v>273</v>
      </c>
      <c r="AQ20" s="645"/>
      <c r="AR20" s="645"/>
      <c r="AS20" s="645"/>
      <c r="AT20" s="645"/>
      <c r="AU20" s="645"/>
      <c r="AV20" s="645"/>
      <c r="AW20" s="645"/>
      <c r="AX20" s="645"/>
      <c r="AY20" s="645"/>
      <c r="AZ20" s="645"/>
      <c r="BA20" s="645"/>
      <c r="BB20" s="645"/>
      <c r="BC20" s="645"/>
      <c r="BD20" s="645"/>
      <c r="BE20" s="645"/>
      <c r="BF20" s="646"/>
      <c r="BG20" s="647">
        <v>948</v>
      </c>
      <c r="BH20" s="648"/>
      <c r="BI20" s="648"/>
      <c r="BJ20" s="648"/>
      <c r="BK20" s="648"/>
      <c r="BL20" s="648"/>
      <c r="BM20" s="648"/>
      <c r="BN20" s="649"/>
      <c r="BO20" s="650">
        <v>0</v>
      </c>
      <c r="BP20" s="650"/>
      <c r="BQ20" s="650"/>
      <c r="BR20" s="650"/>
      <c r="BS20" s="656" t="s">
        <v>225</v>
      </c>
      <c r="BT20" s="648"/>
      <c r="BU20" s="648"/>
      <c r="BV20" s="648"/>
      <c r="BW20" s="648"/>
      <c r="BX20" s="648"/>
      <c r="BY20" s="648"/>
      <c r="BZ20" s="648"/>
      <c r="CA20" s="648"/>
      <c r="CB20" s="657"/>
      <c r="CD20" s="662" t="s">
        <v>274</v>
      </c>
      <c r="CE20" s="663"/>
      <c r="CF20" s="663"/>
      <c r="CG20" s="663"/>
      <c r="CH20" s="663"/>
      <c r="CI20" s="663"/>
      <c r="CJ20" s="663"/>
      <c r="CK20" s="663"/>
      <c r="CL20" s="663"/>
      <c r="CM20" s="663"/>
      <c r="CN20" s="663"/>
      <c r="CO20" s="663"/>
      <c r="CP20" s="663"/>
      <c r="CQ20" s="664"/>
      <c r="CR20" s="647">
        <v>10788192</v>
      </c>
      <c r="CS20" s="648"/>
      <c r="CT20" s="648"/>
      <c r="CU20" s="648"/>
      <c r="CV20" s="648"/>
      <c r="CW20" s="648"/>
      <c r="CX20" s="648"/>
      <c r="CY20" s="649"/>
      <c r="CZ20" s="650">
        <v>100</v>
      </c>
      <c r="DA20" s="650"/>
      <c r="DB20" s="650"/>
      <c r="DC20" s="650"/>
      <c r="DD20" s="656">
        <v>493291</v>
      </c>
      <c r="DE20" s="648"/>
      <c r="DF20" s="648"/>
      <c r="DG20" s="648"/>
      <c r="DH20" s="648"/>
      <c r="DI20" s="648"/>
      <c r="DJ20" s="648"/>
      <c r="DK20" s="648"/>
      <c r="DL20" s="648"/>
      <c r="DM20" s="648"/>
      <c r="DN20" s="648"/>
      <c r="DO20" s="648"/>
      <c r="DP20" s="649"/>
      <c r="DQ20" s="656">
        <v>6385625</v>
      </c>
      <c r="DR20" s="648"/>
      <c r="DS20" s="648"/>
      <c r="DT20" s="648"/>
      <c r="DU20" s="648"/>
      <c r="DV20" s="648"/>
      <c r="DW20" s="648"/>
      <c r="DX20" s="648"/>
      <c r="DY20" s="648"/>
      <c r="DZ20" s="648"/>
      <c r="EA20" s="648"/>
      <c r="EB20" s="648"/>
      <c r="EC20" s="657"/>
    </row>
    <row r="21" spans="2:133" ht="11.25" customHeight="1" x14ac:dyDescent="0.15">
      <c r="B21" s="644" t="s">
        <v>275</v>
      </c>
      <c r="C21" s="645"/>
      <c r="D21" s="645"/>
      <c r="E21" s="645"/>
      <c r="F21" s="645"/>
      <c r="G21" s="645"/>
      <c r="H21" s="645"/>
      <c r="I21" s="645"/>
      <c r="J21" s="645"/>
      <c r="K21" s="645"/>
      <c r="L21" s="645"/>
      <c r="M21" s="645"/>
      <c r="N21" s="645"/>
      <c r="O21" s="645"/>
      <c r="P21" s="645"/>
      <c r="Q21" s="646"/>
      <c r="R21" s="647">
        <v>1701</v>
      </c>
      <c r="S21" s="648"/>
      <c r="T21" s="648"/>
      <c r="U21" s="648"/>
      <c r="V21" s="648"/>
      <c r="W21" s="648"/>
      <c r="X21" s="648"/>
      <c r="Y21" s="649"/>
      <c r="Z21" s="650">
        <v>0</v>
      </c>
      <c r="AA21" s="650"/>
      <c r="AB21" s="650"/>
      <c r="AC21" s="650"/>
      <c r="AD21" s="651">
        <v>1701</v>
      </c>
      <c r="AE21" s="651"/>
      <c r="AF21" s="651"/>
      <c r="AG21" s="651"/>
      <c r="AH21" s="651"/>
      <c r="AI21" s="651"/>
      <c r="AJ21" s="651"/>
      <c r="AK21" s="651"/>
      <c r="AL21" s="652">
        <v>0</v>
      </c>
      <c r="AM21" s="653"/>
      <c r="AN21" s="653"/>
      <c r="AO21" s="654"/>
      <c r="AP21" s="666" t="s">
        <v>276</v>
      </c>
      <c r="AQ21" s="667"/>
      <c r="AR21" s="667"/>
      <c r="AS21" s="667"/>
      <c r="AT21" s="667"/>
      <c r="AU21" s="667"/>
      <c r="AV21" s="667"/>
      <c r="AW21" s="667"/>
      <c r="AX21" s="667"/>
      <c r="AY21" s="667"/>
      <c r="AZ21" s="667"/>
      <c r="BA21" s="667"/>
      <c r="BB21" s="667"/>
      <c r="BC21" s="667"/>
      <c r="BD21" s="667"/>
      <c r="BE21" s="667"/>
      <c r="BF21" s="668"/>
      <c r="BG21" s="647">
        <v>948</v>
      </c>
      <c r="BH21" s="648"/>
      <c r="BI21" s="648"/>
      <c r="BJ21" s="648"/>
      <c r="BK21" s="648"/>
      <c r="BL21" s="648"/>
      <c r="BM21" s="648"/>
      <c r="BN21" s="649"/>
      <c r="BO21" s="650">
        <v>0</v>
      </c>
      <c r="BP21" s="650"/>
      <c r="BQ21" s="650"/>
      <c r="BR21" s="650"/>
      <c r="BS21" s="656" t="s">
        <v>248</v>
      </c>
      <c r="BT21" s="648"/>
      <c r="BU21" s="648"/>
      <c r="BV21" s="648"/>
      <c r="BW21" s="648"/>
      <c r="BX21" s="648"/>
      <c r="BY21" s="648"/>
      <c r="BZ21" s="648"/>
      <c r="CA21" s="648"/>
      <c r="CB21" s="657"/>
      <c r="CD21" s="672"/>
      <c r="CE21" s="673"/>
      <c r="CF21" s="673"/>
      <c r="CG21" s="673"/>
      <c r="CH21" s="673"/>
      <c r="CI21" s="673"/>
      <c r="CJ21" s="673"/>
      <c r="CK21" s="673"/>
      <c r="CL21" s="673"/>
      <c r="CM21" s="673"/>
      <c r="CN21" s="673"/>
      <c r="CO21" s="673"/>
      <c r="CP21" s="673"/>
      <c r="CQ21" s="674"/>
      <c r="CR21" s="675"/>
      <c r="CS21" s="670"/>
      <c r="CT21" s="670"/>
      <c r="CU21" s="670"/>
      <c r="CV21" s="670"/>
      <c r="CW21" s="670"/>
      <c r="CX21" s="670"/>
      <c r="CY21" s="676"/>
      <c r="CZ21" s="677"/>
      <c r="DA21" s="677"/>
      <c r="DB21" s="677"/>
      <c r="DC21" s="677"/>
      <c r="DD21" s="669"/>
      <c r="DE21" s="670"/>
      <c r="DF21" s="670"/>
      <c r="DG21" s="670"/>
      <c r="DH21" s="670"/>
      <c r="DI21" s="670"/>
      <c r="DJ21" s="670"/>
      <c r="DK21" s="670"/>
      <c r="DL21" s="670"/>
      <c r="DM21" s="670"/>
      <c r="DN21" s="670"/>
      <c r="DO21" s="670"/>
      <c r="DP21" s="676"/>
      <c r="DQ21" s="669"/>
      <c r="DR21" s="670"/>
      <c r="DS21" s="670"/>
      <c r="DT21" s="670"/>
      <c r="DU21" s="670"/>
      <c r="DV21" s="670"/>
      <c r="DW21" s="670"/>
      <c r="DX21" s="670"/>
      <c r="DY21" s="670"/>
      <c r="DZ21" s="670"/>
      <c r="EA21" s="670"/>
      <c r="EB21" s="670"/>
      <c r="EC21" s="671"/>
    </row>
    <row r="22" spans="2:133" ht="11.25" customHeight="1" x14ac:dyDescent="0.15">
      <c r="B22" s="644" t="s">
        <v>277</v>
      </c>
      <c r="C22" s="645"/>
      <c r="D22" s="645"/>
      <c r="E22" s="645"/>
      <c r="F22" s="645"/>
      <c r="G22" s="645"/>
      <c r="H22" s="645"/>
      <c r="I22" s="645"/>
      <c r="J22" s="645"/>
      <c r="K22" s="645"/>
      <c r="L22" s="645"/>
      <c r="M22" s="645"/>
      <c r="N22" s="645"/>
      <c r="O22" s="645"/>
      <c r="P22" s="645"/>
      <c r="Q22" s="646"/>
      <c r="R22" s="647">
        <v>6476</v>
      </c>
      <c r="S22" s="648"/>
      <c r="T22" s="648"/>
      <c r="U22" s="648"/>
      <c r="V22" s="648"/>
      <c r="W22" s="648"/>
      <c r="X22" s="648"/>
      <c r="Y22" s="649"/>
      <c r="Z22" s="650">
        <v>0.1</v>
      </c>
      <c r="AA22" s="650"/>
      <c r="AB22" s="650"/>
      <c r="AC22" s="650"/>
      <c r="AD22" s="651" t="s">
        <v>135</v>
      </c>
      <c r="AE22" s="651"/>
      <c r="AF22" s="651"/>
      <c r="AG22" s="651"/>
      <c r="AH22" s="651"/>
      <c r="AI22" s="651"/>
      <c r="AJ22" s="651"/>
      <c r="AK22" s="651"/>
      <c r="AL22" s="652" t="s">
        <v>225</v>
      </c>
      <c r="AM22" s="653"/>
      <c r="AN22" s="653"/>
      <c r="AO22" s="654"/>
      <c r="AP22" s="666" t="s">
        <v>278</v>
      </c>
      <c r="AQ22" s="667"/>
      <c r="AR22" s="667"/>
      <c r="AS22" s="667"/>
      <c r="AT22" s="667"/>
      <c r="AU22" s="667"/>
      <c r="AV22" s="667"/>
      <c r="AW22" s="667"/>
      <c r="AX22" s="667"/>
      <c r="AY22" s="667"/>
      <c r="AZ22" s="667"/>
      <c r="BA22" s="667"/>
      <c r="BB22" s="667"/>
      <c r="BC22" s="667"/>
      <c r="BD22" s="667"/>
      <c r="BE22" s="667"/>
      <c r="BF22" s="668"/>
      <c r="BG22" s="647" t="s">
        <v>135</v>
      </c>
      <c r="BH22" s="648"/>
      <c r="BI22" s="648"/>
      <c r="BJ22" s="648"/>
      <c r="BK22" s="648"/>
      <c r="BL22" s="648"/>
      <c r="BM22" s="648"/>
      <c r="BN22" s="649"/>
      <c r="BO22" s="650" t="s">
        <v>135</v>
      </c>
      <c r="BP22" s="650"/>
      <c r="BQ22" s="650"/>
      <c r="BR22" s="650"/>
      <c r="BS22" s="656" t="s">
        <v>135</v>
      </c>
      <c r="BT22" s="648"/>
      <c r="BU22" s="648"/>
      <c r="BV22" s="648"/>
      <c r="BW22" s="648"/>
      <c r="BX22" s="648"/>
      <c r="BY22" s="648"/>
      <c r="BZ22" s="648"/>
      <c r="CA22" s="648"/>
      <c r="CB22" s="657"/>
      <c r="CD22" s="629" t="s">
        <v>279</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280</v>
      </c>
      <c r="C23" s="645"/>
      <c r="D23" s="645"/>
      <c r="E23" s="645"/>
      <c r="F23" s="645"/>
      <c r="G23" s="645"/>
      <c r="H23" s="645"/>
      <c r="I23" s="645"/>
      <c r="J23" s="645"/>
      <c r="K23" s="645"/>
      <c r="L23" s="645"/>
      <c r="M23" s="645"/>
      <c r="N23" s="645"/>
      <c r="O23" s="645"/>
      <c r="P23" s="645"/>
      <c r="Q23" s="646"/>
      <c r="R23" s="647" t="s">
        <v>135</v>
      </c>
      <c r="S23" s="648"/>
      <c r="T23" s="648"/>
      <c r="U23" s="648"/>
      <c r="V23" s="648"/>
      <c r="W23" s="648"/>
      <c r="X23" s="648"/>
      <c r="Y23" s="649"/>
      <c r="Z23" s="650" t="s">
        <v>135</v>
      </c>
      <c r="AA23" s="650"/>
      <c r="AB23" s="650"/>
      <c r="AC23" s="650"/>
      <c r="AD23" s="651" t="s">
        <v>135</v>
      </c>
      <c r="AE23" s="651"/>
      <c r="AF23" s="651"/>
      <c r="AG23" s="651"/>
      <c r="AH23" s="651"/>
      <c r="AI23" s="651"/>
      <c r="AJ23" s="651"/>
      <c r="AK23" s="651"/>
      <c r="AL23" s="652" t="s">
        <v>225</v>
      </c>
      <c r="AM23" s="653"/>
      <c r="AN23" s="653"/>
      <c r="AO23" s="654"/>
      <c r="AP23" s="666" t="s">
        <v>281</v>
      </c>
      <c r="AQ23" s="667"/>
      <c r="AR23" s="667"/>
      <c r="AS23" s="667"/>
      <c r="AT23" s="667"/>
      <c r="AU23" s="667"/>
      <c r="AV23" s="667"/>
      <c r="AW23" s="667"/>
      <c r="AX23" s="667"/>
      <c r="AY23" s="667"/>
      <c r="AZ23" s="667"/>
      <c r="BA23" s="667"/>
      <c r="BB23" s="667"/>
      <c r="BC23" s="667"/>
      <c r="BD23" s="667"/>
      <c r="BE23" s="667"/>
      <c r="BF23" s="668"/>
      <c r="BG23" s="647" t="s">
        <v>135</v>
      </c>
      <c r="BH23" s="648"/>
      <c r="BI23" s="648"/>
      <c r="BJ23" s="648"/>
      <c r="BK23" s="648"/>
      <c r="BL23" s="648"/>
      <c r="BM23" s="648"/>
      <c r="BN23" s="649"/>
      <c r="BO23" s="650" t="s">
        <v>225</v>
      </c>
      <c r="BP23" s="650"/>
      <c r="BQ23" s="650"/>
      <c r="BR23" s="650"/>
      <c r="BS23" s="656" t="s">
        <v>248</v>
      </c>
      <c r="BT23" s="648"/>
      <c r="BU23" s="648"/>
      <c r="BV23" s="648"/>
      <c r="BW23" s="648"/>
      <c r="BX23" s="648"/>
      <c r="BY23" s="648"/>
      <c r="BZ23" s="648"/>
      <c r="CA23" s="648"/>
      <c r="CB23" s="657"/>
      <c r="CD23" s="629" t="s">
        <v>219</v>
      </c>
      <c r="CE23" s="630"/>
      <c r="CF23" s="630"/>
      <c r="CG23" s="630"/>
      <c r="CH23" s="630"/>
      <c r="CI23" s="630"/>
      <c r="CJ23" s="630"/>
      <c r="CK23" s="630"/>
      <c r="CL23" s="630"/>
      <c r="CM23" s="630"/>
      <c r="CN23" s="630"/>
      <c r="CO23" s="630"/>
      <c r="CP23" s="630"/>
      <c r="CQ23" s="631"/>
      <c r="CR23" s="629" t="s">
        <v>282</v>
      </c>
      <c r="CS23" s="630"/>
      <c r="CT23" s="630"/>
      <c r="CU23" s="630"/>
      <c r="CV23" s="630"/>
      <c r="CW23" s="630"/>
      <c r="CX23" s="630"/>
      <c r="CY23" s="631"/>
      <c r="CZ23" s="629" t="s">
        <v>283</v>
      </c>
      <c r="DA23" s="630"/>
      <c r="DB23" s="630"/>
      <c r="DC23" s="631"/>
      <c r="DD23" s="629" t="s">
        <v>284</v>
      </c>
      <c r="DE23" s="630"/>
      <c r="DF23" s="630"/>
      <c r="DG23" s="630"/>
      <c r="DH23" s="630"/>
      <c r="DI23" s="630"/>
      <c r="DJ23" s="630"/>
      <c r="DK23" s="631"/>
      <c r="DL23" s="678" t="s">
        <v>285</v>
      </c>
      <c r="DM23" s="679"/>
      <c r="DN23" s="679"/>
      <c r="DO23" s="679"/>
      <c r="DP23" s="679"/>
      <c r="DQ23" s="679"/>
      <c r="DR23" s="679"/>
      <c r="DS23" s="679"/>
      <c r="DT23" s="679"/>
      <c r="DU23" s="679"/>
      <c r="DV23" s="680"/>
      <c r="DW23" s="629" t="s">
        <v>286</v>
      </c>
      <c r="DX23" s="630"/>
      <c r="DY23" s="630"/>
      <c r="DZ23" s="630"/>
      <c r="EA23" s="630"/>
      <c r="EB23" s="630"/>
      <c r="EC23" s="631"/>
    </row>
    <row r="24" spans="2:133" ht="11.25" customHeight="1" x14ac:dyDescent="0.15">
      <c r="B24" s="644" t="s">
        <v>287</v>
      </c>
      <c r="C24" s="645"/>
      <c r="D24" s="645"/>
      <c r="E24" s="645"/>
      <c r="F24" s="645"/>
      <c r="G24" s="645"/>
      <c r="H24" s="645"/>
      <c r="I24" s="645"/>
      <c r="J24" s="645"/>
      <c r="K24" s="645"/>
      <c r="L24" s="645"/>
      <c r="M24" s="645"/>
      <c r="N24" s="645"/>
      <c r="O24" s="645"/>
      <c r="P24" s="645"/>
      <c r="Q24" s="646"/>
      <c r="R24" s="647">
        <v>6442</v>
      </c>
      <c r="S24" s="648"/>
      <c r="T24" s="648"/>
      <c r="U24" s="648"/>
      <c r="V24" s="648"/>
      <c r="W24" s="648"/>
      <c r="X24" s="648"/>
      <c r="Y24" s="649"/>
      <c r="Z24" s="650">
        <v>0.1</v>
      </c>
      <c r="AA24" s="650"/>
      <c r="AB24" s="650"/>
      <c r="AC24" s="650"/>
      <c r="AD24" s="651" t="s">
        <v>225</v>
      </c>
      <c r="AE24" s="651"/>
      <c r="AF24" s="651"/>
      <c r="AG24" s="651"/>
      <c r="AH24" s="651"/>
      <c r="AI24" s="651"/>
      <c r="AJ24" s="651"/>
      <c r="AK24" s="651"/>
      <c r="AL24" s="652" t="s">
        <v>135</v>
      </c>
      <c r="AM24" s="653"/>
      <c r="AN24" s="653"/>
      <c r="AO24" s="654"/>
      <c r="AP24" s="666" t="s">
        <v>288</v>
      </c>
      <c r="AQ24" s="667"/>
      <c r="AR24" s="667"/>
      <c r="AS24" s="667"/>
      <c r="AT24" s="667"/>
      <c r="AU24" s="667"/>
      <c r="AV24" s="667"/>
      <c r="AW24" s="667"/>
      <c r="AX24" s="667"/>
      <c r="AY24" s="667"/>
      <c r="AZ24" s="667"/>
      <c r="BA24" s="667"/>
      <c r="BB24" s="667"/>
      <c r="BC24" s="667"/>
      <c r="BD24" s="667"/>
      <c r="BE24" s="667"/>
      <c r="BF24" s="668"/>
      <c r="BG24" s="647" t="s">
        <v>135</v>
      </c>
      <c r="BH24" s="648"/>
      <c r="BI24" s="648"/>
      <c r="BJ24" s="648"/>
      <c r="BK24" s="648"/>
      <c r="BL24" s="648"/>
      <c r="BM24" s="648"/>
      <c r="BN24" s="649"/>
      <c r="BO24" s="650" t="s">
        <v>225</v>
      </c>
      <c r="BP24" s="650"/>
      <c r="BQ24" s="650"/>
      <c r="BR24" s="650"/>
      <c r="BS24" s="656" t="s">
        <v>170</v>
      </c>
      <c r="BT24" s="648"/>
      <c r="BU24" s="648"/>
      <c r="BV24" s="648"/>
      <c r="BW24" s="648"/>
      <c r="BX24" s="648"/>
      <c r="BY24" s="648"/>
      <c r="BZ24" s="648"/>
      <c r="CA24" s="648"/>
      <c r="CB24" s="657"/>
      <c r="CD24" s="658" t="s">
        <v>289</v>
      </c>
      <c r="CE24" s="659"/>
      <c r="CF24" s="659"/>
      <c r="CG24" s="659"/>
      <c r="CH24" s="659"/>
      <c r="CI24" s="659"/>
      <c r="CJ24" s="659"/>
      <c r="CK24" s="659"/>
      <c r="CL24" s="659"/>
      <c r="CM24" s="659"/>
      <c r="CN24" s="659"/>
      <c r="CO24" s="659"/>
      <c r="CP24" s="659"/>
      <c r="CQ24" s="660"/>
      <c r="CR24" s="636">
        <v>3855171</v>
      </c>
      <c r="CS24" s="637"/>
      <c r="CT24" s="637"/>
      <c r="CU24" s="637"/>
      <c r="CV24" s="637"/>
      <c r="CW24" s="637"/>
      <c r="CX24" s="637"/>
      <c r="CY24" s="638"/>
      <c r="CZ24" s="641">
        <v>35.700000000000003</v>
      </c>
      <c r="DA24" s="642"/>
      <c r="DB24" s="642"/>
      <c r="DC24" s="661"/>
      <c r="DD24" s="683">
        <v>2282162</v>
      </c>
      <c r="DE24" s="637"/>
      <c r="DF24" s="637"/>
      <c r="DG24" s="637"/>
      <c r="DH24" s="637"/>
      <c r="DI24" s="637"/>
      <c r="DJ24" s="637"/>
      <c r="DK24" s="638"/>
      <c r="DL24" s="683">
        <v>2205781</v>
      </c>
      <c r="DM24" s="637"/>
      <c r="DN24" s="637"/>
      <c r="DO24" s="637"/>
      <c r="DP24" s="637"/>
      <c r="DQ24" s="637"/>
      <c r="DR24" s="637"/>
      <c r="DS24" s="637"/>
      <c r="DT24" s="637"/>
      <c r="DU24" s="637"/>
      <c r="DV24" s="638"/>
      <c r="DW24" s="641">
        <v>40.200000000000003</v>
      </c>
      <c r="DX24" s="642"/>
      <c r="DY24" s="642"/>
      <c r="DZ24" s="642"/>
      <c r="EA24" s="642"/>
      <c r="EB24" s="642"/>
      <c r="EC24" s="643"/>
    </row>
    <row r="25" spans="2:133" ht="11.25" customHeight="1" x14ac:dyDescent="0.15">
      <c r="B25" s="644" t="s">
        <v>290</v>
      </c>
      <c r="C25" s="645"/>
      <c r="D25" s="645"/>
      <c r="E25" s="645"/>
      <c r="F25" s="645"/>
      <c r="G25" s="645"/>
      <c r="H25" s="645"/>
      <c r="I25" s="645"/>
      <c r="J25" s="645"/>
      <c r="K25" s="645"/>
      <c r="L25" s="645"/>
      <c r="M25" s="645"/>
      <c r="N25" s="645"/>
      <c r="O25" s="645"/>
      <c r="P25" s="645"/>
      <c r="Q25" s="646"/>
      <c r="R25" s="647">
        <v>34</v>
      </c>
      <c r="S25" s="648"/>
      <c r="T25" s="648"/>
      <c r="U25" s="648"/>
      <c r="V25" s="648"/>
      <c r="W25" s="648"/>
      <c r="X25" s="648"/>
      <c r="Y25" s="649"/>
      <c r="Z25" s="650">
        <v>0</v>
      </c>
      <c r="AA25" s="650"/>
      <c r="AB25" s="650"/>
      <c r="AC25" s="650"/>
      <c r="AD25" s="651" t="s">
        <v>135</v>
      </c>
      <c r="AE25" s="651"/>
      <c r="AF25" s="651"/>
      <c r="AG25" s="651"/>
      <c r="AH25" s="651"/>
      <c r="AI25" s="651"/>
      <c r="AJ25" s="651"/>
      <c r="AK25" s="651"/>
      <c r="AL25" s="652" t="s">
        <v>225</v>
      </c>
      <c r="AM25" s="653"/>
      <c r="AN25" s="653"/>
      <c r="AO25" s="654"/>
      <c r="AP25" s="666" t="s">
        <v>291</v>
      </c>
      <c r="AQ25" s="667"/>
      <c r="AR25" s="667"/>
      <c r="AS25" s="667"/>
      <c r="AT25" s="667"/>
      <c r="AU25" s="667"/>
      <c r="AV25" s="667"/>
      <c r="AW25" s="667"/>
      <c r="AX25" s="667"/>
      <c r="AY25" s="667"/>
      <c r="AZ25" s="667"/>
      <c r="BA25" s="667"/>
      <c r="BB25" s="667"/>
      <c r="BC25" s="667"/>
      <c r="BD25" s="667"/>
      <c r="BE25" s="667"/>
      <c r="BF25" s="668"/>
      <c r="BG25" s="647" t="s">
        <v>170</v>
      </c>
      <c r="BH25" s="648"/>
      <c r="BI25" s="648"/>
      <c r="BJ25" s="648"/>
      <c r="BK25" s="648"/>
      <c r="BL25" s="648"/>
      <c r="BM25" s="648"/>
      <c r="BN25" s="649"/>
      <c r="BO25" s="650" t="s">
        <v>135</v>
      </c>
      <c r="BP25" s="650"/>
      <c r="BQ25" s="650"/>
      <c r="BR25" s="650"/>
      <c r="BS25" s="656" t="s">
        <v>135</v>
      </c>
      <c r="BT25" s="648"/>
      <c r="BU25" s="648"/>
      <c r="BV25" s="648"/>
      <c r="BW25" s="648"/>
      <c r="BX25" s="648"/>
      <c r="BY25" s="648"/>
      <c r="BZ25" s="648"/>
      <c r="CA25" s="648"/>
      <c r="CB25" s="657"/>
      <c r="CD25" s="662" t="s">
        <v>292</v>
      </c>
      <c r="CE25" s="663"/>
      <c r="CF25" s="663"/>
      <c r="CG25" s="663"/>
      <c r="CH25" s="663"/>
      <c r="CI25" s="663"/>
      <c r="CJ25" s="663"/>
      <c r="CK25" s="663"/>
      <c r="CL25" s="663"/>
      <c r="CM25" s="663"/>
      <c r="CN25" s="663"/>
      <c r="CO25" s="663"/>
      <c r="CP25" s="663"/>
      <c r="CQ25" s="664"/>
      <c r="CR25" s="647">
        <v>1096995</v>
      </c>
      <c r="CS25" s="684"/>
      <c r="CT25" s="684"/>
      <c r="CU25" s="684"/>
      <c r="CV25" s="684"/>
      <c r="CW25" s="684"/>
      <c r="CX25" s="684"/>
      <c r="CY25" s="685"/>
      <c r="CZ25" s="652">
        <v>10.199999999999999</v>
      </c>
      <c r="DA25" s="681"/>
      <c r="DB25" s="681"/>
      <c r="DC25" s="686"/>
      <c r="DD25" s="656">
        <v>1005726</v>
      </c>
      <c r="DE25" s="684"/>
      <c r="DF25" s="684"/>
      <c r="DG25" s="684"/>
      <c r="DH25" s="684"/>
      <c r="DI25" s="684"/>
      <c r="DJ25" s="684"/>
      <c r="DK25" s="685"/>
      <c r="DL25" s="656">
        <v>1000535</v>
      </c>
      <c r="DM25" s="684"/>
      <c r="DN25" s="684"/>
      <c r="DO25" s="684"/>
      <c r="DP25" s="684"/>
      <c r="DQ25" s="684"/>
      <c r="DR25" s="684"/>
      <c r="DS25" s="684"/>
      <c r="DT25" s="684"/>
      <c r="DU25" s="684"/>
      <c r="DV25" s="685"/>
      <c r="DW25" s="652">
        <v>18.3</v>
      </c>
      <c r="DX25" s="681"/>
      <c r="DY25" s="681"/>
      <c r="DZ25" s="681"/>
      <c r="EA25" s="681"/>
      <c r="EB25" s="681"/>
      <c r="EC25" s="682"/>
    </row>
    <row r="26" spans="2:133" ht="11.25" customHeight="1" x14ac:dyDescent="0.15">
      <c r="B26" s="644" t="s">
        <v>293</v>
      </c>
      <c r="C26" s="645"/>
      <c r="D26" s="645"/>
      <c r="E26" s="645"/>
      <c r="F26" s="645"/>
      <c r="G26" s="645"/>
      <c r="H26" s="645"/>
      <c r="I26" s="645"/>
      <c r="J26" s="645"/>
      <c r="K26" s="645"/>
      <c r="L26" s="645"/>
      <c r="M26" s="645"/>
      <c r="N26" s="645"/>
      <c r="O26" s="645"/>
      <c r="P26" s="645"/>
      <c r="Q26" s="646"/>
      <c r="R26" s="647">
        <v>5452994</v>
      </c>
      <c r="S26" s="648"/>
      <c r="T26" s="648"/>
      <c r="U26" s="648"/>
      <c r="V26" s="648"/>
      <c r="W26" s="648"/>
      <c r="X26" s="648"/>
      <c r="Y26" s="649"/>
      <c r="Z26" s="650">
        <v>48.3</v>
      </c>
      <c r="AA26" s="650"/>
      <c r="AB26" s="650"/>
      <c r="AC26" s="650"/>
      <c r="AD26" s="651">
        <v>5446518</v>
      </c>
      <c r="AE26" s="651"/>
      <c r="AF26" s="651"/>
      <c r="AG26" s="651"/>
      <c r="AH26" s="651"/>
      <c r="AI26" s="651"/>
      <c r="AJ26" s="651"/>
      <c r="AK26" s="651"/>
      <c r="AL26" s="652">
        <v>99.4</v>
      </c>
      <c r="AM26" s="653"/>
      <c r="AN26" s="653"/>
      <c r="AO26" s="654"/>
      <c r="AP26" s="666" t="s">
        <v>294</v>
      </c>
      <c r="AQ26" s="687"/>
      <c r="AR26" s="687"/>
      <c r="AS26" s="687"/>
      <c r="AT26" s="687"/>
      <c r="AU26" s="687"/>
      <c r="AV26" s="687"/>
      <c r="AW26" s="687"/>
      <c r="AX26" s="687"/>
      <c r="AY26" s="687"/>
      <c r="AZ26" s="687"/>
      <c r="BA26" s="687"/>
      <c r="BB26" s="687"/>
      <c r="BC26" s="687"/>
      <c r="BD26" s="687"/>
      <c r="BE26" s="687"/>
      <c r="BF26" s="668"/>
      <c r="BG26" s="647" t="s">
        <v>135</v>
      </c>
      <c r="BH26" s="648"/>
      <c r="BI26" s="648"/>
      <c r="BJ26" s="648"/>
      <c r="BK26" s="648"/>
      <c r="BL26" s="648"/>
      <c r="BM26" s="648"/>
      <c r="BN26" s="649"/>
      <c r="BO26" s="650" t="s">
        <v>135</v>
      </c>
      <c r="BP26" s="650"/>
      <c r="BQ26" s="650"/>
      <c r="BR26" s="650"/>
      <c r="BS26" s="656" t="s">
        <v>135</v>
      </c>
      <c r="BT26" s="648"/>
      <c r="BU26" s="648"/>
      <c r="BV26" s="648"/>
      <c r="BW26" s="648"/>
      <c r="BX26" s="648"/>
      <c r="BY26" s="648"/>
      <c r="BZ26" s="648"/>
      <c r="CA26" s="648"/>
      <c r="CB26" s="657"/>
      <c r="CD26" s="662" t="s">
        <v>295</v>
      </c>
      <c r="CE26" s="663"/>
      <c r="CF26" s="663"/>
      <c r="CG26" s="663"/>
      <c r="CH26" s="663"/>
      <c r="CI26" s="663"/>
      <c r="CJ26" s="663"/>
      <c r="CK26" s="663"/>
      <c r="CL26" s="663"/>
      <c r="CM26" s="663"/>
      <c r="CN26" s="663"/>
      <c r="CO26" s="663"/>
      <c r="CP26" s="663"/>
      <c r="CQ26" s="664"/>
      <c r="CR26" s="647">
        <v>650795</v>
      </c>
      <c r="CS26" s="648"/>
      <c r="CT26" s="648"/>
      <c r="CU26" s="648"/>
      <c r="CV26" s="648"/>
      <c r="CW26" s="648"/>
      <c r="CX26" s="648"/>
      <c r="CY26" s="649"/>
      <c r="CZ26" s="652">
        <v>6</v>
      </c>
      <c r="DA26" s="681"/>
      <c r="DB26" s="681"/>
      <c r="DC26" s="686"/>
      <c r="DD26" s="656">
        <v>599011</v>
      </c>
      <c r="DE26" s="648"/>
      <c r="DF26" s="648"/>
      <c r="DG26" s="648"/>
      <c r="DH26" s="648"/>
      <c r="DI26" s="648"/>
      <c r="DJ26" s="648"/>
      <c r="DK26" s="649"/>
      <c r="DL26" s="656" t="s">
        <v>135</v>
      </c>
      <c r="DM26" s="648"/>
      <c r="DN26" s="648"/>
      <c r="DO26" s="648"/>
      <c r="DP26" s="648"/>
      <c r="DQ26" s="648"/>
      <c r="DR26" s="648"/>
      <c r="DS26" s="648"/>
      <c r="DT26" s="648"/>
      <c r="DU26" s="648"/>
      <c r="DV26" s="649"/>
      <c r="DW26" s="652" t="s">
        <v>225</v>
      </c>
      <c r="DX26" s="681"/>
      <c r="DY26" s="681"/>
      <c r="DZ26" s="681"/>
      <c r="EA26" s="681"/>
      <c r="EB26" s="681"/>
      <c r="EC26" s="682"/>
    </row>
    <row r="27" spans="2:133" ht="11.25" customHeight="1" x14ac:dyDescent="0.15">
      <c r="B27" s="644" t="s">
        <v>296</v>
      </c>
      <c r="C27" s="645"/>
      <c r="D27" s="645"/>
      <c r="E27" s="645"/>
      <c r="F27" s="645"/>
      <c r="G27" s="645"/>
      <c r="H27" s="645"/>
      <c r="I27" s="645"/>
      <c r="J27" s="645"/>
      <c r="K27" s="645"/>
      <c r="L27" s="645"/>
      <c r="M27" s="645"/>
      <c r="N27" s="645"/>
      <c r="O27" s="645"/>
      <c r="P27" s="645"/>
      <c r="Q27" s="646"/>
      <c r="R27" s="647">
        <v>4237</v>
      </c>
      <c r="S27" s="648"/>
      <c r="T27" s="648"/>
      <c r="U27" s="648"/>
      <c r="V27" s="648"/>
      <c r="W27" s="648"/>
      <c r="X27" s="648"/>
      <c r="Y27" s="649"/>
      <c r="Z27" s="650">
        <v>0</v>
      </c>
      <c r="AA27" s="650"/>
      <c r="AB27" s="650"/>
      <c r="AC27" s="650"/>
      <c r="AD27" s="651">
        <v>4237</v>
      </c>
      <c r="AE27" s="651"/>
      <c r="AF27" s="651"/>
      <c r="AG27" s="651"/>
      <c r="AH27" s="651"/>
      <c r="AI27" s="651"/>
      <c r="AJ27" s="651"/>
      <c r="AK27" s="651"/>
      <c r="AL27" s="652">
        <v>0.1</v>
      </c>
      <c r="AM27" s="653"/>
      <c r="AN27" s="653"/>
      <c r="AO27" s="654"/>
      <c r="AP27" s="644" t="s">
        <v>297</v>
      </c>
      <c r="AQ27" s="645"/>
      <c r="AR27" s="645"/>
      <c r="AS27" s="645"/>
      <c r="AT27" s="645"/>
      <c r="AU27" s="645"/>
      <c r="AV27" s="645"/>
      <c r="AW27" s="645"/>
      <c r="AX27" s="645"/>
      <c r="AY27" s="645"/>
      <c r="AZ27" s="645"/>
      <c r="BA27" s="645"/>
      <c r="BB27" s="645"/>
      <c r="BC27" s="645"/>
      <c r="BD27" s="645"/>
      <c r="BE27" s="645"/>
      <c r="BF27" s="646"/>
      <c r="BG27" s="647">
        <v>4706230</v>
      </c>
      <c r="BH27" s="648"/>
      <c r="BI27" s="648"/>
      <c r="BJ27" s="648"/>
      <c r="BK27" s="648"/>
      <c r="BL27" s="648"/>
      <c r="BM27" s="648"/>
      <c r="BN27" s="649"/>
      <c r="BO27" s="650">
        <v>100</v>
      </c>
      <c r="BP27" s="650"/>
      <c r="BQ27" s="650"/>
      <c r="BR27" s="650"/>
      <c r="BS27" s="656" t="s">
        <v>225</v>
      </c>
      <c r="BT27" s="648"/>
      <c r="BU27" s="648"/>
      <c r="BV27" s="648"/>
      <c r="BW27" s="648"/>
      <c r="BX27" s="648"/>
      <c r="BY27" s="648"/>
      <c r="BZ27" s="648"/>
      <c r="CA27" s="648"/>
      <c r="CB27" s="657"/>
      <c r="CD27" s="662" t="s">
        <v>298</v>
      </c>
      <c r="CE27" s="663"/>
      <c r="CF27" s="663"/>
      <c r="CG27" s="663"/>
      <c r="CH27" s="663"/>
      <c r="CI27" s="663"/>
      <c r="CJ27" s="663"/>
      <c r="CK27" s="663"/>
      <c r="CL27" s="663"/>
      <c r="CM27" s="663"/>
      <c r="CN27" s="663"/>
      <c r="CO27" s="663"/>
      <c r="CP27" s="663"/>
      <c r="CQ27" s="664"/>
      <c r="CR27" s="647">
        <v>2229981</v>
      </c>
      <c r="CS27" s="684"/>
      <c r="CT27" s="684"/>
      <c r="CU27" s="684"/>
      <c r="CV27" s="684"/>
      <c r="CW27" s="684"/>
      <c r="CX27" s="684"/>
      <c r="CY27" s="685"/>
      <c r="CZ27" s="652">
        <v>20.7</v>
      </c>
      <c r="DA27" s="681"/>
      <c r="DB27" s="681"/>
      <c r="DC27" s="686"/>
      <c r="DD27" s="656">
        <v>771427</v>
      </c>
      <c r="DE27" s="684"/>
      <c r="DF27" s="684"/>
      <c r="DG27" s="684"/>
      <c r="DH27" s="684"/>
      <c r="DI27" s="684"/>
      <c r="DJ27" s="684"/>
      <c r="DK27" s="685"/>
      <c r="DL27" s="656">
        <v>700237</v>
      </c>
      <c r="DM27" s="684"/>
      <c r="DN27" s="684"/>
      <c r="DO27" s="684"/>
      <c r="DP27" s="684"/>
      <c r="DQ27" s="684"/>
      <c r="DR27" s="684"/>
      <c r="DS27" s="684"/>
      <c r="DT27" s="684"/>
      <c r="DU27" s="684"/>
      <c r="DV27" s="685"/>
      <c r="DW27" s="652">
        <v>12.8</v>
      </c>
      <c r="DX27" s="681"/>
      <c r="DY27" s="681"/>
      <c r="DZ27" s="681"/>
      <c r="EA27" s="681"/>
      <c r="EB27" s="681"/>
      <c r="EC27" s="682"/>
    </row>
    <row r="28" spans="2:133" ht="11.25" customHeight="1" x14ac:dyDescent="0.15">
      <c r="B28" s="644" t="s">
        <v>299</v>
      </c>
      <c r="C28" s="645"/>
      <c r="D28" s="645"/>
      <c r="E28" s="645"/>
      <c r="F28" s="645"/>
      <c r="G28" s="645"/>
      <c r="H28" s="645"/>
      <c r="I28" s="645"/>
      <c r="J28" s="645"/>
      <c r="K28" s="645"/>
      <c r="L28" s="645"/>
      <c r="M28" s="645"/>
      <c r="N28" s="645"/>
      <c r="O28" s="645"/>
      <c r="P28" s="645"/>
      <c r="Q28" s="646"/>
      <c r="R28" s="647">
        <v>64248</v>
      </c>
      <c r="S28" s="648"/>
      <c r="T28" s="648"/>
      <c r="U28" s="648"/>
      <c r="V28" s="648"/>
      <c r="W28" s="648"/>
      <c r="X28" s="648"/>
      <c r="Y28" s="649"/>
      <c r="Z28" s="650">
        <v>0.6</v>
      </c>
      <c r="AA28" s="650"/>
      <c r="AB28" s="650"/>
      <c r="AC28" s="650"/>
      <c r="AD28" s="651" t="s">
        <v>248</v>
      </c>
      <c r="AE28" s="651"/>
      <c r="AF28" s="651"/>
      <c r="AG28" s="651"/>
      <c r="AH28" s="651"/>
      <c r="AI28" s="651"/>
      <c r="AJ28" s="651"/>
      <c r="AK28" s="651"/>
      <c r="AL28" s="652" t="s">
        <v>135</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300</v>
      </c>
      <c r="CE28" s="663"/>
      <c r="CF28" s="663"/>
      <c r="CG28" s="663"/>
      <c r="CH28" s="663"/>
      <c r="CI28" s="663"/>
      <c r="CJ28" s="663"/>
      <c r="CK28" s="663"/>
      <c r="CL28" s="663"/>
      <c r="CM28" s="663"/>
      <c r="CN28" s="663"/>
      <c r="CO28" s="663"/>
      <c r="CP28" s="663"/>
      <c r="CQ28" s="664"/>
      <c r="CR28" s="647">
        <v>528195</v>
      </c>
      <c r="CS28" s="648"/>
      <c r="CT28" s="648"/>
      <c r="CU28" s="648"/>
      <c r="CV28" s="648"/>
      <c r="CW28" s="648"/>
      <c r="CX28" s="648"/>
      <c r="CY28" s="649"/>
      <c r="CZ28" s="652">
        <v>4.9000000000000004</v>
      </c>
      <c r="DA28" s="681"/>
      <c r="DB28" s="681"/>
      <c r="DC28" s="686"/>
      <c r="DD28" s="656">
        <v>505009</v>
      </c>
      <c r="DE28" s="648"/>
      <c r="DF28" s="648"/>
      <c r="DG28" s="648"/>
      <c r="DH28" s="648"/>
      <c r="DI28" s="648"/>
      <c r="DJ28" s="648"/>
      <c r="DK28" s="649"/>
      <c r="DL28" s="656">
        <v>505009</v>
      </c>
      <c r="DM28" s="648"/>
      <c r="DN28" s="648"/>
      <c r="DO28" s="648"/>
      <c r="DP28" s="648"/>
      <c r="DQ28" s="648"/>
      <c r="DR28" s="648"/>
      <c r="DS28" s="648"/>
      <c r="DT28" s="648"/>
      <c r="DU28" s="648"/>
      <c r="DV28" s="649"/>
      <c r="DW28" s="652">
        <v>9.1999999999999993</v>
      </c>
      <c r="DX28" s="681"/>
      <c r="DY28" s="681"/>
      <c r="DZ28" s="681"/>
      <c r="EA28" s="681"/>
      <c r="EB28" s="681"/>
      <c r="EC28" s="682"/>
    </row>
    <row r="29" spans="2:133" ht="11.25" customHeight="1" x14ac:dyDescent="0.15">
      <c r="B29" s="644" t="s">
        <v>301</v>
      </c>
      <c r="C29" s="645"/>
      <c r="D29" s="645"/>
      <c r="E29" s="645"/>
      <c r="F29" s="645"/>
      <c r="G29" s="645"/>
      <c r="H29" s="645"/>
      <c r="I29" s="645"/>
      <c r="J29" s="645"/>
      <c r="K29" s="645"/>
      <c r="L29" s="645"/>
      <c r="M29" s="645"/>
      <c r="N29" s="645"/>
      <c r="O29" s="645"/>
      <c r="P29" s="645"/>
      <c r="Q29" s="646"/>
      <c r="R29" s="647">
        <v>42562</v>
      </c>
      <c r="S29" s="648"/>
      <c r="T29" s="648"/>
      <c r="U29" s="648"/>
      <c r="V29" s="648"/>
      <c r="W29" s="648"/>
      <c r="X29" s="648"/>
      <c r="Y29" s="649"/>
      <c r="Z29" s="650">
        <v>0.4</v>
      </c>
      <c r="AA29" s="650"/>
      <c r="AB29" s="650"/>
      <c r="AC29" s="650"/>
      <c r="AD29" s="651" t="s">
        <v>135</v>
      </c>
      <c r="AE29" s="651"/>
      <c r="AF29" s="651"/>
      <c r="AG29" s="651"/>
      <c r="AH29" s="651"/>
      <c r="AI29" s="651"/>
      <c r="AJ29" s="651"/>
      <c r="AK29" s="651"/>
      <c r="AL29" s="652" t="s">
        <v>135</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302</v>
      </c>
      <c r="CE29" s="694"/>
      <c r="CF29" s="662" t="s">
        <v>303</v>
      </c>
      <c r="CG29" s="663"/>
      <c r="CH29" s="663"/>
      <c r="CI29" s="663"/>
      <c r="CJ29" s="663"/>
      <c r="CK29" s="663"/>
      <c r="CL29" s="663"/>
      <c r="CM29" s="663"/>
      <c r="CN29" s="663"/>
      <c r="CO29" s="663"/>
      <c r="CP29" s="663"/>
      <c r="CQ29" s="664"/>
      <c r="CR29" s="647">
        <v>528195</v>
      </c>
      <c r="CS29" s="684"/>
      <c r="CT29" s="684"/>
      <c r="CU29" s="684"/>
      <c r="CV29" s="684"/>
      <c r="CW29" s="684"/>
      <c r="CX29" s="684"/>
      <c r="CY29" s="685"/>
      <c r="CZ29" s="652">
        <v>4.9000000000000004</v>
      </c>
      <c r="DA29" s="681"/>
      <c r="DB29" s="681"/>
      <c r="DC29" s="686"/>
      <c r="DD29" s="656">
        <v>505009</v>
      </c>
      <c r="DE29" s="684"/>
      <c r="DF29" s="684"/>
      <c r="DG29" s="684"/>
      <c r="DH29" s="684"/>
      <c r="DI29" s="684"/>
      <c r="DJ29" s="684"/>
      <c r="DK29" s="685"/>
      <c r="DL29" s="656">
        <v>505009</v>
      </c>
      <c r="DM29" s="684"/>
      <c r="DN29" s="684"/>
      <c r="DO29" s="684"/>
      <c r="DP29" s="684"/>
      <c r="DQ29" s="684"/>
      <c r="DR29" s="684"/>
      <c r="DS29" s="684"/>
      <c r="DT29" s="684"/>
      <c r="DU29" s="684"/>
      <c r="DV29" s="685"/>
      <c r="DW29" s="652">
        <v>9.1999999999999993</v>
      </c>
      <c r="DX29" s="681"/>
      <c r="DY29" s="681"/>
      <c r="DZ29" s="681"/>
      <c r="EA29" s="681"/>
      <c r="EB29" s="681"/>
      <c r="EC29" s="682"/>
    </row>
    <row r="30" spans="2:133" ht="11.25" customHeight="1" x14ac:dyDescent="0.15">
      <c r="B30" s="644" t="s">
        <v>304</v>
      </c>
      <c r="C30" s="645"/>
      <c r="D30" s="645"/>
      <c r="E30" s="645"/>
      <c r="F30" s="645"/>
      <c r="G30" s="645"/>
      <c r="H30" s="645"/>
      <c r="I30" s="645"/>
      <c r="J30" s="645"/>
      <c r="K30" s="645"/>
      <c r="L30" s="645"/>
      <c r="M30" s="645"/>
      <c r="N30" s="645"/>
      <c r="O30" s="645"/>
      <c r="P30" s="645"/>
      <c r="Q30" s="646"/>
      <c r="R30" s="647">
        <v>13073</v>
      </c>
      <c r="S30" s="648"/>
      <c r="T30" s="648"/>
      <c r="U30" s="648"/>
      <c r="V30" s="648"/>
      <c r="W30" s="648"/>
      <c r="X30" s="648"/>
      <c r="Y30" s="649"/>
      <c r="Z30" s="650">
        <v>0.1</v>
      </c>
      <c r="AA30" s="650"/>
      <c r="AB30" s="650"/>
      <c r="AC30" s="650"/>
      <c r="AD30" s="651" t="s">
        <v>170</v>
      </c>
      <c r="AE30" s="651"/>
      <c r="AF30" s="651"/>
      <c r="AG30" s="651"/>
      <c r="AH30" s="651"/>
      <c r="AI30" s="651"/>
      <c r="AJ30" s="651"/>
      <c r="AK30" s="651"/>
      <c r="AL30" s="652" t="s">
        <v>170</v>
      </c>
      <c r="AM30" s="653"/>
      <c r="AN30" s="653"/>
      <c r="AO30" s="654"/>
      <c r="AP30" s="626" t="s">
        <v>219</v>
      </c>
      <c r="AQ30" s="627"/>
      <c r="AR30" s="627"/>
      <c r="AS30" s="627"/>
      <c r="AT30" s="627"/>
      <c r="AU30" s="627"/>
      <c r="AV30" s="627"/>
      <c r="AW30" s="627"/>
      <c r="AX30" s="627"/>
      <c r="AY30" s="627"/>
      <c r="AZ30" s="627"/>
      <c r="BA30" s="627"/>
      <c r="BB30" s="627"/>
      <c r="BC30" s="627"/>
      <c r="BD30" s="627"/>
      <c r="BE30" s="627"/>
      <c r="BF30" s="628"/>
      <c r="BG30" s="626" t="s">
        <v>305</v>
      </c>
      <c r="BH30" s="691"/>
      <c r="BI30" s="691"/>
      <c r="BJ30" s="691"/>
      <c r="BK30" s="691"/>
      <c r="BL30" s="691"/>
      <c r="BM30" s="691"/>
      <c r="BN30" s="691"/>
      <c r="BO30" s="691"/>
      <c r="BP30" s="691"/>
      <c r="BQ30" s="692"/>
      <c r="BR30" s="626" t="s">
        <v>306</v>
      </c>
      <c r="BS30" s="691"/>
      <c r="BT30" s="691"/>
      <c r="BU30" s="691"/>
      <c r="BV30" s="691"/>
      <c r="BW30" s="691"/>
      <c r="BX30" s="691"/>
      <c r="BY30" s="691"/>
      <c r="BZ30" s="691"/>
      <c r="CA30" s="691"/>
      <c r="CB30" s="692"/>
      <c r="CD30" s="695"/>
      <c r="CE30" s="696"/>
      <c r="CF30" s="662" t="s">
        <v>307</v>
      </c>
      <c r="CG30" s="663"/>
      <c r="CH30" s="663"/>
      <c r="CI30" s="663"/>
      <c r="CJ30" s="663"/>
      <c r="CK30" s="663"/>
      <c r="CL30" s="663"/>
      <c r="CM30" s="663"/>
      <c r="CN30" s="663"/>
      <c r="CO30" s="663"/>
      <c r="CP30" s="663"/>
      <c r="CQ30" s="664"/>
      <c r="CR30" s="647">
        <v>484698</v>
      </c>
      <c r="CS30" s="648"/>
      <c r="CT30" s="648"/>
      <c r="CU30" s="648"/>
      <c r="CV30" s="648"/>
      <c r="CW30" s="648"/>
      <c r="CX30" s="648"/>
      <c r="CY30" s="649"/>
      <c r="CZ30" s="652">
        <v>4.5</v>
      </c>
      <c r="DA30" s="681"/>
      <c r="DB30" s="681"/>
      <c r="DC30" s="686"/>
      <c r="DD30" s="656">
        <v>466902</v>
      </c>
      <c r="DE30" s="648"/>
      <c r="DF30" s="648"/>
      <c r="DG30" s="648"/>
      <c r="DH30" s="648"/>
      <c r="DI30" s="648"/>
      <c r="DJ30" s="648"/>
      <c r="DK30" s="649"/>
      <c r="DL30" s="656">
        <v>466902</v>
      </c>
      <c r="DM30" s="648"/>
      <c r="DN30" s="648"/>
      <c r="DO30" s="648"/>
      <c r="DP30" s="648"/>
      <c r="DQ30" s="648"/>
      <c r="DR30" s="648"/>
      <c r="DS30" s="648"/>
      <c r="DT30" s="648"/>
      <c r="DU30" s="648"/>
      <c r="DV30" s="649"/>
      <c r="DW30" s="652">
        <v>8.5</v>
      </c>
      <c r="DX30" s="681"/>
      <c r="DY30" s="681"/>
      <c r="DZ30" s="681"/>
      <c r="EA30" s="681"/>
      <c r="EB30" s="681"/>
      <c r="EC30" s="682"/>
    </row>
    <row r="31" spans="2:133" ht="11.25" customHeight="1" x14ac:dyDescent="0.15">
      <c r="B31" s="644" t="s">
        <v>308</v>
      </c>
      <c r="C31" s="645"/>
      <c r="D31" s="645"/>
      <c r="E31" s="645"/>
      <c r="F31" s="645"/>
      <c r="G31" s="645"/>
      <c r="H31" s="645"/>
      <c r="I31" s="645"/>
      <c r="J31" s="645"/>
      <c r="K31" s="645"/>
      <c r="L31" s="645"/>
      <c r="M31" s="645"/>
      <c r="N31" s="645"/>
      <c r="O31" s="645"/>
      <c r="P31" s="645"/>
      <c r="Q31" s="646"/>
      <c r="R31" s="647">
        <v>3567129</v>
      </c>
      <c r="S31" s="648"/>
      <c r="T31" s="648"/>
      <c r="U31" s="648"/>
      <c r="V31" s="648"/>
      <c r="W31" s="648"/>
      <c r="X31" s="648"/>
      <c r="Y31" s="649"/>
      <c r="Z31" s="650">
        <v>31.6</v>
      </c>
      <c r="AA31" s="650"/>
      <c r="AB31" s="650"/>
      <c r="AC31" s="650"/>
      <c r="AD31" s="651" t="s">
        <v>170</v>
      </c>
      <c r="AE31" s="651"/>
      <c r="AF31" s="651"/>
      <c r="AG31" s="651"/>
      <c r="AH31" s="651"/>
      <c r="AI31" s="651"/>
      <c r="AJ31" s="651"/>
      <c r="AK31" s="651"/>
      <c r="AL31" s="652" t="s">
        <v>135</v>
      </c>
      <c r="AM31" s="653"/>
      <c r="AN31" s="653"/>
      <c r="AO31" s="654"/>
      <c r="AP31" s="704" t="s">
        <v>309</v>
      </c>
      <c r="AQ31" s="705"/>
      <c r="AR31" s="705"/>
      <c r="AS31" s="705"/>
      <c r="AT31" s="710" t="s">
        <v>310</v>
      </c>
      <c r="AU31" s="231"/>
      <c r="AV31" s="231"/>
      <c r="AW31" s="231"/>
      <c r="AX31" s="633" t="s">
        <v>183</v>
      </c>
      <c r="AY31" s="634"/>
      <c r="AZ31" s="634"/>
      <c r="BA31" s="634"/>
      <c r="BB31" s="634"/>
      <c r="BC31" s="634"/>
      <c r="BD31" s="634"/>
      <c r="BE31" s="634"/>
      <c r="BF31" s="635"/>
      <c r="BG31" s="703">
        <v>99.1</v>
      </c>
      <c r="BH31" s="699"/>
      <c r="BI31" s="699"/>
      <c r="BJ31" s="699"/>
      <c r="BK31" s="699"/>
      <c r="BL31" s="699"/>
      <c r="BM31" s="642">
        <v>97.6</v>
      </c>
      <c r="BN31" s="699"/>
      <c r="BO31" s="699"/>
      <c r="BP31" s="699"/>
      <c r="BQ31" s="700"/>
      <c r="BR31" s="703">
        <v>99.3</v>
      </c>
      <c r="BS31" s="699"/>
      <c r="BT31" s="699"/>
      <c r="BU31" s="699"/>
      <c r="BV31" s="699"/>
      <c r="BW31" s="699"/>
      <c r="BX31" s="642">
        <v>97.9</v>
      </c>
      <c r="BY31" s="699"/>
      <c r="BZ31" s="699"/>
      <c r="CA31" s="699"/>
      <c r="CB31" s="700"/>
      <c r="CD31" s="695"/>
      <c r="CE31" s="696"/>
      <c r="CF31" s="662" t="s">
        <v>311</v>
      </c>
      <c r="CG31" s="663"/>
      <c r="CH31" s="663"/>
      <c r="CI31" s="663"/>
      <c r="CJ31" s="663"/>
      <c r="CK31" s="663"/>
      <c r="CL31" s="663"/>
      <c r="CM31" s="663"/>
      <c r="CN31" s="663"/>
      <c r="CO31" s="663"/>
      <c r="CP31" s="663"/>
      <c r="CQ31" s="664"/>
      <c r="CR31" s="647">
        <v>43497</v>
      </c>
      <c r="CS31" s="684"/>
      <c r="CT31" s="684"/>
      <c r="CU31" s="684"/>
      <c r="CV31" s="684"/>
      <c r="CW31" s="684"/>
      <c r="CX31" s="684"/>
      <c r="CY31" s="685"/>
      <c r="CZ31" s="652">
        <v>0.4</v>
      </c>
      <c r="DA31" s="681"/>
      <c r="DB31" s="681"/>
      <c r="DC31" s="686"/>
      <c r="DD31" s="656">
        <v>38107</v>
      </c>
      <c r="DE31" s="684"/>
      <c r="DF31" s="684"/>
      <c r="DG31" s="684"/>
      <c r="DH31" s="684"/>
      <c r="DI31" s="684"/>
      <c r="DJ31" s="684"/>
      <c r="DK31" s="685"/>
      <c r="DL31" s="656">
        <v>38107</v>
      </c>
      <c r="DM31" s="684"/>
      <c r="DN31" s="684"/>
      <c r="DO31" s="684"/>
      <c r="DP31" s="684"/>
      <c r="DQ31" s="684"/>
      <c r="DR31" s="684"/>
      <c r="DS31" s="684"/>
      <c r="DT31" s="684"/>
      <c r="DU31" s="684"/>
      <c r="DV31" s="685"/>
      <c r="DW31" s="652">
        <v>0.7</v>
      </c>
      <c r="DX31" s="681"/>
      <c r="DY31" s="681"/>
      <c r="DZ31" s="681"/>
      <c r="EA31" s="681"/>
      <c r="EB31" s="681"/>
      <c r="EC31" s="682"/>
    </row>
    <row r="32" spans="2:133" ht="11.25" customHeight="1" x14ac:dyDescent="0.15">
      <c r="B32" s="714" t="s">
        <v>312</v>
      </c>
      <c r="C32" s="715"/>
      <c r="D32" s="715"/>
      <c r="E32" s="715"/>
      <c r="F32" s="715"/>
      <c r="G32" s="715"/>
      <c r="H32" s="715"/>
      <c r="I32" s="715"/>
      <c r="J32" s="715"/>
      <c r="K32" s="715"/>
      <c r="L32" s="715"/>
      <c r="M32" s="715"/>
      <c r="N32" s="715"/>
      <c r="O32" s="715"/>
      <c r="P32" s="715"/>
      <c r="Q32" s="716"/>
      <c r="R32" s="647" t="s">
        <v>135</v>
      </c>
      <c r="S32" s="648"/>
      <c r="T32" s="648"/>
      <c r="U32" s="648"/>
      <c r="V32" s="648"/>
      <c r="W32" s="648"/>
      <c r="X32" s="648"/>
      <c r="Y32" s="649"/>
      <c r="Z32" s="650" t="s">
        <v>135</v>
      </c>
      <c r="AA32" s="650"/>
      <c r="AB32" s="650"/>
      <c r="AC32" s="650"/>
      <c r="AD32" s="651" t="s">
        <v>135</v>
      </c>
      <c r="AE32" s="651"/>
      <c r="AF32" s="651"/>
      <c r="AG32" s="651"/>
      <c r="AH32" s="651"/>
      <c r="AI32" s="651"/>
      <c r="AJ32" s="651"/>
      <c r="AK32" s="651"/>
      <c r="AL32" s="652" t="s">
        <v>225</v>
      </c>
      <c r="AM32" s="653"/>
      <c r="AN32" s="653"/>
      <c r="AO32" s="654"/>
      <c r="AP32" s="706"/>
      <c r="AQ32" s="707"/>
      <c r="AR32" s="707"/>
      <c r="AS32" s="707"/>
      <c r="AT32" s="711"/>
      <c r="AU32" s="230" t="s">
        <v>313</v>
      </c>
      <c r="AV32" s="230"/>
      <c r="AW32" s="230"/>
      <c r="AX32" s="644" t="s">
        <v>314</v>
      </c>
      <c r="AY32" s="645"/>
      <c r="AZ32" s="645"/>
      <c r="BA32" s="645"/>
      <c r="BB32" s="645"/>
      <c r="BC32" s="645"/>
      <c r="BD32" s="645"/>
      <c r="BE32" s="645"/>
      <c r="BF32" s="646"/>
      <c r="BG32" s="713">
        <v>98.7</v>
      </c>
      <c r="BH32" s="684"/>
      <c r="BI32" s="684"/>
      <c r="BJ32" s="684"/>
      <c r="BK32" s="684"/>
      <c r="BL32" s="684"/>
      <c r="BM32" s="653">
        <v>97.6</v>
      </c>
      <c r="BN32" s="701"/>
      <c r="BO32" s="701"/>
      <c r="BP32" s="701"/>
      <c r="BQ32" s="702"/>
      <c r="BR32" s="713">
        <v>99.2</v>
      </c>
      <c r="BS32" s="684"/>
      <c r="BT32" s="684"/>
      <c r="BU32" s="684"/>
      <c r="BV32" s="684"/>
      <c r="BW32" s="684"/>
      <c r="BX32" s="653">
        <v>98.2</v>
      </c>
      <c r="BY32" s="701"/>
      <c r="BZ32" s="701"/>
      <c r="CA32" s="701"/>
      <c r="CB32" s="702"/>
      <c r="CD32" s="697"/>
      <c r="CE32" s="698"/>
      <c r="CF32" s="662" t="s">
        <v>315</v>
      </c>
      <c r="CG32" s="663"/>
      <c r="CH32" s="663"/>
      <c r="CI32" s="663"/>
      <c r="CJ32" s="663"/>
      <c r="CK32" s="663"/>
      <c r="CL32" s="663"/>
      <c r="CM32" s="663"/>
      <c r="CN32" s="663"/>
      <c r="CO32" s="663"/>
      <c r="CP32" s="663"/>
      <c r="CQ32" s="664"/>
      <c r="CR32" s="647" t="s">
        <v>170</v>
      </c>
      <c r="CS32" s="648"/>
      <c r="CT32" s="648"/>
      <c r="CU32" s="648"/>
      <c r="CV32" s="648"/>
      <c r="CW32" s="648"/>
      <c r="CX32" s="648"/>
      <c r="CY32" s="649"/>
      <c r="CZ32" s="652" t="s">
        <v>135</v>
      </c>
      <c r="DA32" s="681"/>
      <c r="DB32" s="681"/>
      <c r="DC32" s="686"/>
      <c r="DD32" s="656" t="s">
        <v>135</v>
      </c>
      <c r="DE32" s="648"/>
      <c r="DF32" s="648"/>
      <c r="DG32" s="648"/>
      <c r="DH32" s="648"/>
      <c r="DI32" s="648"/>
      <c r="DJ32" s="648"/>
      <c r="DK32" s="649"/>
      <c r="DL32" s="656" t="s">
        <v>135</v>
      </c>
      <c r="DM32" s="648"/>
      <c r="DN32" s="648"/>
      <c r="DO32" s="648"/>
      <c r="DP32" s="648"/>
      <c r="DQ32" s="648"/>
      <c r="DR32" s="648"/>
      <c r="DS32" s="648"/>
      <c r="DT32" s="648"/>
      <c r="DU32" s="648"/>
      <c r="DV32" s="649"/>
      <c r="DW32" s="652" t="s">
        <v>225</v>
      </c>
      <c r="DX32" s="681"/>
      <c r="DY32" s="681"/>
      <c r="DZ32" s="681"/>
      <c r="EA32" s="681"/>
      <c r="EB32" s="681"/>
      <c r="EC32" s="682"/>
    </row>
    <row r="33" spans="2:133" ht="11.25" customHeight="1" x14ac:dyDescent="0.15">
      <c r="B33" s="644" t="s">
        <v>316</v>
      </c>
      <c r="C33" s="645"/>
      <c r="D33" s="645"/>
      <c r="E33" s="645"/>
      <c r="F33" s="645"/>
      <c r="G33" s="645"/>
      <c r="H33" s="645"/>
      <c r="I33" s="645"/>
      <c r="J33" s="645"/>
      <c r="K33" s="645"/>
      <c r="L33" s="645"/>
      <c r="M33" s="645"/>
      <c r="N33" s="645"/>
      <c r="O33" s="645"/>
      <c r="P33" s="645"/>
      <c r="Q33" s="646"/>
      <c r="R33" s="647">
        <v>664812</v>
      </c>
      <c r="S33" s="648"/>
      <c r="T33" s="648"/>
      <c r="U33" s="648"/>
      <c r="V33" s="648"/>
      <c r="W33" s="648"/>
      <c r="X33" s="648"/>
      <c r="Y33" s="649"/>
      <c r="Z33" s="650">
        <v>5.9</v>
      </c>
      <c r="AA33" s="650"/>
      <c r="AB33" s="650"/>
      <c r="AC33" s="650"/>
      <c r="AD33" s="651" t="s">
        <v>135</v>
      </c>
      <c r="AE33" s="651"/>
      <c r="AF33" s="651"/>
      <c r="AG33" s="651"/>
      <c r="AH33" s="651"/>
      <c r="AI33" s="651"/>
      <c r="AJ33" s="651"/>
      <c r="AK33" s="651"/>
      <c r="AL33" s="652" t="s">
        <v>248</v>
      </c>
      <c r="AM33" s="653"/>
      <c r="AN33" s="653"/>
      <c r="AO33" s="654"/>
      <c r="AP33" s="708"/>
      <c r="AQ33" s="709"/>
      <c r="AR33" s="709"/>
      <c r="AS33" s="709"/>
      <c r="AT33" s="712"/>
      <c r="AU33" s="232"/>
      <c r="AV33" s="232"/>
      <c r="AW33" s="232"/>
      <c r="AX33" s="688" t="s">
        <v>317</v>
      </c>
      <c r="AY33" s="689"/>
      <c r="AZ33" s="689"/>
      <c r="BA33" s="689"/>
      <c r="BB33" s="689"/>
      <c r="BC33" s="689"/>
      <c r="BD33" s="689"/>
      <c r="BE33" s="689"/>
      <c r="BF33" s="690"/>
      <c r="BG33" s="717">
        <v>99.2</v>
      </c>
      <c r="BH33" s="718"/>
      <c r="BI33" s="718"/>
      <c r="BJ33" s="718"/>
      <c r="BK33" s="718"/>
      <c r="BL33" s="718"/>
      <c r="BM33" s="719">
        <v>97.3</v>
      </c>
      <c r="BN33" s="718"/>
      <c r="BO33" s="718"/>
      <c r="BP33" s="718"/>
      <c r="BQ33" s="720"/>
      <c r="BR33" s="717">
        <v>99.4</v>
      </c>
      <c r="BS33" s="718"/>
      <c r="BT33" s="718"/>
      <c r="BU33" s="718"/>
      <c r="BV33" s="718"/>
      <c r="BW33" s="718"/>
      <c r="BX33" s="719">
        <v>97.5</v>
      </c>
      <c r="BY33" s="718"/>
      <c r="BZ33" s="718"/>
      <c r="CA33" s="718"/>
      <c r="CB33" s="720"/>
      <c r="CD33" s="662" t="s">
        <v>318</v>
      </c>
      <c r="CE33" s="663"/>
      <c r="CF33" s="663"/>
      <c r="CG33" s="663"/>
      <c r="CH33" s="663"/>
      <c r="CI33" s="663"/>
      <c r="CJ33" s="663"/>
      <c r="CK33" s="663"/>
      <c r="CL33" s="663"/>
      <c r="CM33" s="663"/>
      <c r="CN33" s="663"/>
      <c r="CO33" s="663"/>
      <c r="CP33" s="663"/>
      <c r="CQ33" s="664"/>
      <c r="CR33" s="647">
        <v>6439730</v>
      </c>
      <c r="CS33" s="684"/>
      <c r="CT33" s="684"/>
      <c r="CU33" s="684"/>
      <c r="CV33" s="684"/>
      <c r="CW33" s="684"/>
      <c r="CX33" s="684"/>
      <c r="CY33" s="685"/>
      <c r="CZ33" s="652">
        <v>59.7</v>
      </c>
      <c r="DA33" s="681"/>
      <c r="DB33" s="681"/>
      <c r="DC33" s="686"/>
      <c r="DD33" s="656">
        <v>3876039</v>
      </c>
      <c r="DE33" s="684"/>
      <c r="DF33" s="684"/>
      <c r="DG33" s="684"/>
      <c r="DH33" s="684"/>
      <c r="DI33" s="684"/>
      <c r="DJ33" s="684"/>
      <c r="DK33" s="685"/>
      <c r="DL33" s="656">
        <v>2566543</v>
      </c>
      <c r="DM33" s="684"/>
      <c r="DN33" s="684"/>
      <c r="DO33" s="684"/>
      <c r="DP33" s="684"/>
      <c r="DQ33" s="684"/>
      <c r="DR33" s="684"/>
      <c r="DS33" s="684"/>
      <c r="DT33" s="684"/>
      <c r="DU33" s="684"/>
      <c r="DV33" s="685"/>
      <c r="DW33" s="652">
        <v>46.8</v>
      </c>
      <c r="DX33" s="681"/>
      <c r="DY33" s="681"/>
      <c r="DZ33" s="681"/>
      <c r="EA33" s="681"/>
      <c r="EB33" s="681"/>
      <c r="EC33" s="682"/>
    </row>
    <row r="34" spans="2:133" ht="11.25" customHeight="1" x14ac:dyDescent="0.15">
      <c r="B34" s="644" t="s">
        <v>319</v>
      </c>
      <c r="C34" s="645"/>
      <c r="D34" s="645"/>
      <c r="E34" s="645"/>
      <c r="F34" s="645"/>
      <c r="G34" s="645"/>
      <c r="H34" s="645"/>
      <c r="I34" s="645"/>
      <c r="J34" s="645"/>
      <c r="K34" s="645"/>
      <c r="L34" s="645"/>
      <c r="M34" s="645"/>
      <c r="N34" s="645"/>
      <c r="O34" s="645"/>
      <c r="P34" s="645"/>
      <c r="Q34" s="646"/>
      <c r="R34" s="647">
        <v>40207</v>
      </c>
      <c r="S34" s="648"/>
      <c r="T34" s="648"/>
      <c r="U34" s="648"/>
      <c r="V34" s="648"/>
      <c r="W34" s="648"/>
      <c r="X34" s="648"/>
      <c r="Y34" s="649"/>
      <c r="Z34" s="650">
        <v>0.4</v>
      </c>
      <c r="AA34" s="650"/>
      <c r="AB34" s="650"/>
      <c r="AC34" s="650"/>
      <c r="AD34" s="651">
        <v>28871</v>
      </c>
      <c r="AE34" s="651"/>
      <c r="AF34" s="651"/>
      <c r="AG34" s="651"/>
      <c r="AH34" s="651"/>
      <c r="AI34" s="651"/>
      <c r="AJ34" s="651"/>
      <c r="AK34" s="651"/>
      <c r="AL34" s="652">
        <v>0.5</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320</v>
      </c>
      <c r="CE34" s="663"/>
      <c r="CF34" s="663"/>
      <c r="CG34" s="663"/>
      <c r="CH34" s="663"/>
      <c r="CI34" s="663"/>
      <c r="CJ34" s="663"/>
      <c r="CK34" s="663"/>
      <c r="CL34" s="663"/>
      <c r="CM34" s="663"/>
      <c r="CN34" s="663"/>
      <c r="CO34" s="663"/>
      <c r="CP34" s="663"/>
      <c r="CQ34" s="664"/>
      <c r="CR34" s="647">
        <v>1497839</v>
      </c>
      <c r="CS34" s="648"/>
      <c r="CT34" s="648"/>
      <c r="CU34" s="648"/>
      <c r="CV34" s="648"/>
      <c r="CW34" s="648"/>
      <c r="CX34" s="648"/>
      <c r="CY34" s="649"/>
      <c r="CZ34" s="652">
        <v>13.9</v>
      </c>
      <c r="DA34" s="681"/>
      <c r="DB34" s="681"/>
      <c r="DC34" s="686"/>
      <c r="DD34" s="656">
        <v>1245717</v>
      </c>
      <c r="DE34" s="648"/>
      <c r="DF34" s="648"/>
      <c r="DG34" s="648"/>
      <c r="DH34" s="648"/>
      <c r="DI34" s="648"/>
      <c r="DJ34" s="648"/>
      <c r="DK34" s="649"/>
      <c r="DL34" s="656">
        <v>1058185</v>
      </c>
      <c r="DM34" s="648"/>
      <c r="DN34" s="648"/>
      <c r="DO34" s="648"/>
      <c r="DP34" s="648"/>
      <c r="DQ34" s="648"/>
      <c r="DR34" s="648"/>
      <c r="DS34" s="648"/>
      <c r="DT34" s="648"/>
      <c r="DU34" s="648"/>
      <c r="DV34" s="649"/>
      <c r="DW34" s="652">
        <v>19.3</v>
      </c>
      <c r="DX34" s="681"/>
      <c r="DY34" s="681"/>
      <c r="DZ34" s="681"/>
      <c r="EA34" s="681"/>
      <c r="EB34" s="681"/>
      <c r="EC34" s="682"/>
    </row>
    <row r="35" spans="2:133" ht="11.25" customHeight="1" x14ac:dyDescent="0.15">
      <c r="B35" s="644" t="s">
        <v>321</v>
      </c>
      <c r="C35" s="645"/>
      <c r="D35" s="645"/>
      <c r="E35" s="645"/>
      <c r="F35" s="645"/>
      <c r="G35" s="645"/>
      <c r="H35" s="645"/>
      <c r="I35" s="645"/>
      <c r="J35" s="645"/>
      <c r="K35" s="645"/>
      <c r="L35" s="645"/>
      <c r="M35" s="645"/>
      <c r="N35" s="645"/>
      <c r="O35" s="645"/>
      <c r="P35" s="645"/>
      <c r="Q35" s="646"/>
      <c r="R35" s="647">
        <v>29195</v>
      </c>
      <c r="S35" s="648"/>
      <c r="T35" s="648"/>
      <c r="U35" s="648"/>
      <c r="V35" s="648"/>
      <c r="W35" s="648"/>
      <c r="X35" s="648"/>
      <c r="Y35" s="649"/>
      <c r="Z35" s="650">
        <v>0.3</v>
      </c>
      <c r="AA35" s="650"/>
      <c r="AB35" s="650"/>
      <c r="AC35" s="650"/>
      <c r="AD35" s="651" t="s">
        <v>135</v>
      </c>
      <c r="AE35" s="651"/>
      <c r="AF35" s="651"/>
      <c r="AG35" s="651"/>
      <c r="AH35" s="651"/>
      <c r="AI35" s="651"/>
      <c r="AJ35" s="651"/>
      <c r="AK35" s="651"/>
      <c r="AL35" s="652" t="s">
        <v>170</v>
      </c>
      <c r="AM35" s="653"/>
      <c r="AN35" s="653"/>
      <c r="AO35" s="654"/>
      <c r="AP35" s="235"/>
      <c r="AQ35" s="626" t="s">
        <v>322</v>
      </c>
      <c r="AR35" s="627"/>
      <c r="AS35" s="627"/>
      <c r="AT35" s="627"/>
      <c r="AU35" s="627"/>
      <c r="AV35" s="627"/>
      <c r="AW35" s="627"/>
      <c r="AX35" s="627"/>
      <c r="AY35" s="627"/>
      <c r="AZ35" s="627"/>
      <c r="BA35" s="627"/>
      <c r="BB35" s="627"/>
      <c r="BC35" s="627"/>
      <c r="BD35" s="627"/>
      <c r="BE35" s="627"/>
      <c r="BF35" s="628"/>
      <c r="BG35" s="626" t="s">
        <v>323</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324</v>
      </c>
      <c r="CE35" s="663"/>
      <c r="CF35" s="663"/>
      <c r="CG35" s="663"/>
      <c r="CH35" s="663"/>
      <c r="CI35" s="663"/>
      <c r="CJ35" s="663"/>
      <c r="CK35" s="663"/>
      <c r="CL35" s="663"/>
      <c r="CM35" s="663"/>
      <c r="CN35" s="663"/>
      <c r="CO35" s="663"/>
      <c r="CP35" s="663"/>
      <c r="CQ35" s="664"/>
      <c r="CR35" s="647">
        <v>45971</v>
      </c>
      <c r="CS35" s="684"/>
      <c r="CT35" s="684"/>
      <c r="CU35" s="684"/>
      <c r="CV35" s="684"/>
      <c r="CW35" s="684"/>
      <c r="CX35" s="684"/>
      <c r="CY35" s="685"/>
      <c r="CZ35" s="652">
        <v>0.4</v>
      </c>
      <c r="DA35" s="681"/>
      <c r="DB35" s="681"/>
      <c r="DC35" s="686"/>
      <c r="DD35" s="656">
        <v>44941</v>
      </c>
      <c r="DE35" s="684"/>
      <c r="DF35" s="684"/>
      <c r="DG35" s="684"/>
      <c r="DH35" s="684"/>
      <c r="DI35" s="684"/>
      <c r="DJ35" s="684"/>
      <c r="DK35" s="685"/>
      <c r="DL35" s="656">
        <v>25089</v>
      </c>
      <c r="DM35" s="684"/>
      <c r="DN35" s="684"/>
      <c r="DO35" s="684"/>
      <c r="DP35" s="684"/>
      <c r="DQ35" s="684"/>
      <c r="DR35" s="684"/>
      <c r="DS35" s="684"/>
      <c r="DT35" s="684"/>
      <c r="DU35" s="684"/>
      <c r="DV35" s="685"/>
      <c r="DW35" s="652">
        <v>0.5</v>
      </c>
      <c r="DX35" s="681"/>
      <c r="DY35" s="681"/>
      <c r="DZ35" s="681"/>
      <c r="EA35" s="681"/>
      <c r="EB35" s="681"/>
      <c r="EC35" s="682"/>
    </row>
    <row r="36" spans="2:133" ht="11.25" customHeight="1" x14ac:dyDescent="0.15">
      <c r="B36" s="644" t="s">
        <v>325</v>
      </c>
      <c r="C36" s="645"/>
      <c r="D36" s="645"/>
      <c r="E36" s="645"/>
      <c r="F36" s="645"/>
      <c r="G36" s="645"/>
      <c r="H36" s="645"/>
      <c r="I36" s="645"/>
      <c r="J36" s="645"/>
      <c r="K36" s="645"/>
      <c r="L36" s="645"/>
      <c r="M36" s="645"/>
      <c r="N36" s="645"/>
      <c r="O36" s="645"/>
      <c r="P36" s="645"/>
      <c r="Q36" s="646"/>
      <c r="R36" s="647">
        <v>807661</v>
      </c>
      <c r="S36" s="648"/>
      <c r="T36" s="648"/>
      <c r="U36" s="648"/>
      <c r="V36" s="648"/>
      <c r="W36" s="648"/>
      <c r="X36" s="648"/>
      <c r="Y36" s="649"/>
      <c r="Z36" s="650">
        <v>7.2</v>
      </c>
      <c r="AA36" s="650"/>
      <c r="AB36" s="650"/>
      <c r="AC36" s="650"/>
      <c r="AD36" s="651" t="s">
        <v>170</v>
      </c>
      <c r="AE36" s="651"/>
      <c r="AF36" s="651"/>
      <c r="AG36" s="651"/>
      <c r="AH36" s="651"/>
      <c r="AI36" s="651"/>
      <c r="AJ36" s="651"/>
      <c r="AK36" s="651"/>
      <c r="AL36" s="652" t="s">
        <v>170</v>
      </c>
      <c r="AM36" s="653"/>
      <c r="AN36" s="653"/>
      <c r="AO36" s="654"/>
      <c r="AP36" s="235"/>
      <c r="AQ36" s="721" t="s">
        <v>326</v>
      </c>
      <c r="AR36" s="722"/>
      <c r="AS36" s="722"/>
      <c r="AT36" s="722"/>
      <c r="AU36" s="722"/>
      <c r="AV36" s="722"/>
      <c r="AW36" s="722"/>
      <c r="AX36" s="722"/>
      <c r="AY36" s="723"/>
      <c r="AZ36" s="636">
        <v>858177</v>
      </c>
      <c r="BA36" s="637"/>
      <c r="BB36" s="637"/>
      <c r="BC36" s="637"/>
      <c r="BD36" s="637"/>
      <c r="BE36" s="637"/>
      <c r="BF36" s="724"/>
      <c r="BG36" s="658" t="s">
        <v>327</v>
      </c>
      <c r="BH36" s="659"/>
      <c r="BI36" s="659"/>
      <c r="BJ36" s="659"/>
      <c r="BK36" s="659"/>
      <c r="BL36" s="659"/>
      <c r="BM36" s="659"/>
      <c r="BN36" s="659"/>
      <c r="BO36" s="659"/>
      <c r="BP36" s="659"/>
      <c r="BQ36" s="659"/>
      <c r="BR36" s="659"/>
      <c r="BS36" s="659"/>
      <c r="BT36" s="659"/>
      <c r="BU36" s="660"/>
      <c r="BV36" s="636">
        <v>16758</v>
      </c>
      <c r="BW36" s="637"/>
      <c r="BX36" s="637"/>
      <c r="BY36" s="637"/>
      <c r="BZ36" s="637"/>
      <c r="CA36" s="637"/>
      <c r="CB36" s="724"/>
      <c r="CD36" s="662" t="s">
        <v>328</v>
      </c>
      <c r="CE36" s="663"/>
      <c r="CF36" s="663"/>
      <c r="CG36" s="663"/>
      <c r="CH36" s="663"/>
      <c r="CI36" s="663"/>
      <c r="CJ36" s="663"/>
      <c r="CK36" s="663"/>
      <c r="CL36" s="663"/>
      <c r="CM36" s="663"/>
      <c r="CN36" s="663"/>
      <c r="CO36" s="663"/>
      <c r="CP36" s="663"/>
      <c r="CQ36" s="664"/>
      <c r="CR36" s="647">
        <v>3385046</v>
      </c>
      <c r="CS36" s="648"/>
      <c r="CT36" s="648"/>
      <c r="CU36" s="648"/>
      <c r="CV36" s="648"/>
      <c r="CW36" s="648"/>
      <c r="CX36" s="648"/>
      <c r="CY36" s="649"/>
      <c r="CZ36" s="652">
        <v>31.4</v>
      </c>
      <c r="DA36" s="681"/>
      <c r="DB36" s="681"/>
      <c r="DC36" s="686"/>
      <c r="DD36" s="656">
        <v>1181389</v>
      </c>
      <c r="DE36" s="648"/>
      <c r="DF36" s="648"/>
      <c r="DG36" s="648"/>
      <c r="DH36" s="648"/>
      <c r="DI36" s="648"/>
      <c r="DJ36" s="648"/>
      <c r="DK36" s="649"/>
      <c r="DL36" s="656">
        <v>801308</v>
      </c>
      <c r="DM36" s="648"/>
      <c r="DN36" s="648"/>
      <c r="DO36" s="648"/>
      <c r="DP36" s="648"/>
      <c r="DQ36" s="648"/>
      <c r="DR36" s="648"/>
      <c r="DS36" s="648"/>
      <c r="DT36" s="648"/>
      <c r="DU36" s="648"/>
      <c r="DV36" s="649"/>
      <c r="DW36" s="652">
        <v>14.6</v>
      </c>
      <c r="DX36" s="681"/>
      <c r="DY36" s="681"/>
      <c r="DZ36" s="681"/>
      <c r="EA36" s="681"/>
      <c r="EB36" s="681"/>
      <c r="EC36" s="682"/>
    </row>
    <row r="37" spans="2:133" ht="11.25" customHeight="1" x14ac:dyDescent="0.15">
      <c r="B37" s="644" t="s">
        <v>329</v>
      </c>
      <c r="C37" s="645"/>
      <c r="D37" s="645"/>
      <c r="E37" s="645"/>
      <c r="F37" s="645"/>
      <c r="G37" s="645"/>
      <c r="H37" s="645"/>
      <c r="I37" s="645"/>
      <c r="J37" s="645"/>
      <c r="K37" s="645"/>
      <c r="L37" s="645"/>
      <c r="M37" s="645"/>
      <c r="N37" s="645"/>
      <c r="O37" s="645"/>
      <c r="P37" s="645"/>
      <c r="Q37" s="646"/>
      <c r="R37" s="647">
        <v>388164</v>
      </c>
      <c r="S37" s="648"/>
      <c r="T37" s="648"/>
      <c r="U37" s="648"/>
      <c r="V37" s="648"/>
      <c r="W37" s="648"/>
      <c r="X37" s="648"/>
      <c r="Y37" s="649"/>
      <c r="Z37" s="650">
        <v>3.4</v>
      </c>
      <c r="AA37" s="650"/>
      <c r="AB37" s="650"/>
      <c r="AC37" s="650"/>
      <c r="AD37" s="651" t="s">
        <v>135</v>
      </c>
      <c r="AE37" s="651"/>
      <c r="AF37" s="651"/>
      <c r="AG37" s="651"/>
      <c r="AH37" s="651"/>
      <c r="AI37" s="651"/>
      <c r="AJ37" s="651"/>
      <c r="AK37" s="651"/>
      <c r="AL37" s="652" t="s">
        <v>135</v>
      </c>
      <c r="AM37" s="653"/>
      <c r="AN37" s="653"/>
      <c r="AO37" s="654"/>
      <c r="AQ37" s="725" t="s">
        <v>330</v>
      </c>
      <c r="AR37" s="726"/>
      <c r="AS37" s="726"/>
      <c r="AT37" s="726"/>
      <c r="AU37" s="726"/>
      <c r="AV37" s="726"/>
      <c r="AW37" s="726"/>
      <c r="AX37" s="726"/>
      <c r="AY37" s="727"/>
      <c r="AZ37" s="647">
        <v>375758</v>
      </c>
      <c r="BA37" s="648"/>
      <c r="BB37" s="648"/>
      <c r="BC37" s="648"/>
      <c r="BD37" s="684"/>
      <c r="BE37" s="684"/>
      <c r="BF37" s="702"/>
      <c r="BG37" s="662" t="s">
        <v>331</v>
      </c>
      <c r="BH37" s="663"/>
      <c r="BI37" s="663"/>
      <c r="BJ37" s="663"/>
      <c r="BK37" s="663"/>
      <c r="BL37" s="663"/>
      <c r="BM37" s="663"/>
      <c r="BN37" s="663"/>
      <c r="BO37" s="663"/>
      <c r="BP37" s="663"/>
      <c r="BQ37" s="663"/>
      <c r="BR37" s="663"/>
      <c r="BS37" s="663"/>
      <c r="BT37" s="663"/>
      <c r="BU37" s="664"/>
      <c r="BV37" s="647">
        <v>16758</v>
      </c>
      <c r="BW37" s="648"/>
      <c r="BX37" s="648"/>
      <c r="BY37" s="648"/>
      <c r="BZ37" s="648"/>
      <c r="CA37" s="648"/>
      <c r="CB37" s="657"/>
      <c r="CD37" s="662" t="s">
        <v>332</v>
      </c>
      <c r="CE37" s="663"/>
      <c r="CF37" s="663"/>
      <c r="CG37" s="663"/>
      <c r="CH37" s="663"/>
      <c r="CI37" s="663"/>
      <c r="CJ37" s="663"/>
      <c r="CK37" s="663"/>
      <c r="CL37" s="663"/>
      <c r="CM37" s="663"/>
      <c r="CN37" s="663"/>
      <c r="CO37" s="663"/>
      <c r="CP37" s="663"/>
      <c r="CQ37" s="664"/>
      <c r="CR37" s="647">
        <v>509117</v>
      </c>
      <c r="CS37" s="684"/>
      <c r="CT37" s="684"/>
      <c r="CU37" s="684"/>
      <c r="CV37" s="684"/>
      <c r="CW37" s="684"/>
      <c r="CX37" s="684"/>
      <c r="CY37" s="685"/>
      <c r="CZ37" s="652">
        <v>4.7</v>
      </c>
      <c r="DA37" s="681"/>
      <c r="DB37" s="681"/>
      <c r="DC37" s="686"/>
      <c r="DD37" s="656">
        <v>509117</v>
      </c>
      <c r="DE37" s="684"/>
      <c r="DF37" s="684"/>
      <c r="DG37" s="684"/>
      <c r="DH37" s="684"/>
      <c r="DI37" s="684"/>
      <c r="DJ37" s="684"/>
      <c r="DK37" s="685"/>
      <c r="DL37" s="656">
        <v>508780</v>
      </c>
      <c r="DM37" s="684"/>
      <c r="DN37" s="684"/>
      <c r="DO37" s="684"/>
      <c r="DP37" s="684"/>
      <c r="DQ37" s="684"/>
      <c r="DR37" s="684"/>
      <c r="DS37" s="684"/>
      <c r="DT37" s="684"/>
      <c r="DU37" s="684"/>
      <c r="DV37" s="685"/>
      <c r="DW37" s="652">
        <v>9.3000000000000007</v>
      </c>
      <c r="DX37" s="681"/>
      <c r="DY37" s="681"/>
      <c r="DZ37" s="681"/>
      <c r="EA37" s="681"/>
      <c r="EB37" s="681"/>
      <c r="EC37" s="682"/>
    </row>
    <row r="38" spans="2:133" ht="11.25" customHeight="1" x14ac:dyDescent="0.15">
      <c r="B38" s="644" t="s">
        <v>333</v>
      </c>
      <c r="C38" s="645"/>
      <c r="D38" s="645"/>
      <c r="E38" s="645"/>
      <c r="F38" s="645"/>
      <c r="G38" s="645"/>
      <c r="H38" s="645"/>
      <c r="I38" s="645"/>
      <c r="J38" s="645"/>
      <c r="K38" s="645"/>
      <c r="L38" s="645"/>
      <c r="M38" s="645"/>
      <c r="N38" s="645"/>
      <c r="O38" s="645"/>
      <c r="P38" s="645"/>
      <c r="Q38" s="646"/>
      <c r="R38" s="647">
        <v>41981</v>
      </c>
      <c r="S38" s="648"/>
      <c r="T38" s="648"/>
      <c r="U38" s="648"/>
      <c r="V38" s="648"/>
      <c r="W38" s="648"/>
      <c r="X38" s="648"/>
      <c r="Y38" s="649"/>
      <c r="Z38" s="650">
        <v>0.4</v>
      </c>
      <c r="AA38" s="650"/>
      <c r="AB38" s="650"/>
      <c r="AC38" s="650"/>
      <c r="AD38" s="651">
        <v>765</v>
      </c>
      <c r="AE38" s="651"/>
      <c r="AF38" s="651"/>
      <c r="AG38" s="651"/>
      <c r="AH38" s="651"/>
      <c r="AI38" s="651"/>
      <c r="AJ38" s="651"/>
      <c r="AK38" s="651"/>
      <c r="AL38" s="652">
        <v>0</v>
      </c>
      <c r="AM38" s="653"/>
      <c r="AN38" s="653"/>
      <c r="AO38" s="654"/>
      <c r="AQ38" s="725" t="s">
        <v>334</v>
      </c>
      <c r="AR38" s="726"/>
      <c r="AS38" s="726"/>
      <c r="AT38" s="726"/>
      <c r="AU38" s="726"/>
      <c r="AV38" s="726"/>
      <c r="AW38" s="726"/>
      <c r="AX38" s="726"/>
      <c r="AY38" s="727"/>
      <c r="AZ38" s="647" t="s">
        <v>225</v>
      </c>
      <c r="BA38" s="648"/>
      <c r="BB38" s="648"/>
      <c r="BC38" s="648"/>
      <c r="BD38" s="684"/>
      <c r="BE38" s="684"/>
      <c r="BF38" s="702"/>
      <c r="BG38" s="662" t="s">
        <v>335</v>
      </c>
      <c r="BH38" s="663"/>
      <c r="BI38" s="663"/>
      <c r="BJ38" s="663"/>
      <c r="BK38" s="663"/>
      <c r="BL38" s="663"/>
      <c r="BM38" s="663"/>
      <c r="BN38" s="663"/>
      <c r="BO38" s="663"/>
      <c r="BP38" s="663"/>
      <c r="BQ38" s="663"/>
      <c r="BR38" s="663"/>
      <c r="BS38" s="663"/>
      <c r="BT38" s="663"/>
      <c r="BU38" s="664"/>
      <c r="BV38" s="647">
        <v>2417</v>
      </c>
      <c r="BW38" s="648"/>
      <c r="BX38" s="648"/>
      <c r="BY38" s="648"/>
      <c r="BZ38" s="648"/>
      <c r="CA38" s="648"/>
      <c r="CB38" s="657"/>
      <c r="CD38" s="662" t="s">
        <v>336</v>
      </c>
      <c r="CE38" s="663"/>
      <c r="CF38" s="663"/>
      <c r="CG38" s="663"/>
      <c r="CH38" s="663"/>
      <c r="CI38" s="663"/>
      <c r="CJ38" s="663"/>
      <c r="CK38" s="663"/>
      <c r="CL38" s="663"/>
      <c r="CM38" s="663"/>
      <c r="CN38" s="663"/>
      <c r="CO38" s="663"/>
      <c r="CP38" s="663"/>
      <c r="CQ38" s="664"/>
      <c r="CR38" s="647">
        <v>858177</v>
      </c>
      <c r="CS38" s="648"/>
      <c r="CT38" s="648"/>
      <c r="CU38" s="648"/>
      <c r="CV38" s="648"/>
      <c r="CW38" s="648"/>
      <c r="CX38" s="648"/>
      <c r="CY38" s="649"/>
      <c r="CZ38" s="652">
        <v>8</v>
      </c>
      <c r="DA38" s="681"/>
      <c r="DB38" s="681"/>
      <c r="DC38" s="686"/>
      <c r="DD38" s="656">
        <v>753743</v>
      </c>
      <c r="DE38" s="648"/>
      <c r="DF38" s="648"/>
      <c r="DG38" s="648"/>
      <c r="DH38" s="648"/>
      <c r="DI38" s="648"/>
      <c r="DJ38" s="648"/>
      <c r="DK38" s="649"/>
      <c r="DL38" s="656">
        <v>681961</v>
      </c>
      <c r="DM38" s="648"/>
      <c r="DN38" s="648"/>
      <c r="DO38" s="648"/>
      <c r="DP38" s="648"/>
      <c r="DQ38" s="648"/>
      <c r="DR38" s="648"/>
      <c r="DS38" s="648"/>
      <c r="DT38" s="648"/>
      <c r="DU38" s="648"/>
      <c r="DV38" s="649"/>
      <c r="DW38" s="652">
        <v>12.4</v>
      </c>
      <c r="DX38" s="681"/>
      <c r="DY38" s="681"/>
      <c r="DZ38" s="681"/>
      <c r="EA38" s="681"/>
      <c r="EB38" s="681"/>
      <c r="EC38" s="682"/>
    </row>
    <row r="39" spans="2:133" ht="11.25" customHeight="1" x14ac:dyDescent="0.15">
      <c r="B39" s="644" t="s">
        <v>337</v>
      </c>
      <c r="C39" s="645"/>
      <c r="D39" s="645"/>
      <c r="E39" s="645"/>
      <c r="F39" s="645"/>
      <c r="G39" s="645"/>
      <c r="H39" s="645"/>
      <c r="I39" s="645"/>
      <c r="J39" s="645"/>
      <c r="K39" s="645"/>
      <c r="L39" s="645"/>
      <c r="M39" s="645"/>
      <c r="N39" s="645"/>
      <c r="O39" s="645"/>
      <c r="P39" s="645"/>
      <c r="Q39" s="646"/>
      <c r="R39" s="647">
        <v>165100</v>
      </c>
      <c r="S39" s="648"/>
      <c r="T39" s="648"/>
      <c r="U39" s="648"/>
      <c r="V39" s="648"/>
      <c r="W39" s="648"/>
      <c r="X39" s="648"/>
      <c r="Y39" s="649"/>
      <c r="Z39" s="650">
        <v>1.5</v>
      </c>
      <c r="AA39" s="650"/>
      <c r="AB39" s="650"/>
      <c r="AC39" s="650"/>
      <c r="AD39" s="651" t="s">
        <v>135</v>
      </c>
      <c r="AE39" s="651"/>
      <c r="AF39" s="651"/>
      <c r="AG39" s="651"/>
      <c r="AH39" s="651"/>
      <c r="AI39" s="651"/>
      <c r="AJ39" s="651"/>
      <c r="AK39" s="651"/>
      <c r="AL39" s="652" t="s">
        <v>135</v>
      </c>
      <c r="AM39" s="653"/>
      <c r="AN39" s="653"/>
      <c r="AO39" s="654"/>
      <c r="AQ39" s="725" t="s">
        <v>338</v>
      </c>
      <c r="AR39" s="726"/>
      <c r="AS39" s="726"/>
      <c r="AT39" s="726"/>
      <c r="AU39" s="726"/>
      <c r="AV39" s="726"/>
      <c r="AW39" s="726"/>
      <c r="AX39" s="726"/>
      <c r="AY39" s="727"/>
      <c r="AZ39" s="647" t="s">
        <v>225</v>
      </c>
      <c r="BA39" s="648"/>
      <c r="BB39" s="648"/>
      <c r="BC39" s="648"/>
      <c r="BD39" s="684"/>
      <c r="BE39" s="684"/>
      <c r="BF39" s="702"/>
      <c r="BG39" s="662" t="s">
        <v>339</v>
      </c>
      <c r="BH39" s="663"/>
      <c r="BI39" s="663"/>
      <c r="BJ39" s="663"/>
      <c r="BK39" s="663"/>
      <c r="BL39" s="663"/>
      <c r="BM39" s="663"/>
      <c r="BN39" s="663"/>
      <c r="BO39" s="663"/>
      <c r="BP39" s="663"/>
      <c r="BQ39" s="663"/>
      <c r="BR39" s="663"/>
      <c r="BS39" s="663"/>
      <c r="BT39" s="663"/>
      <c r="BU39" s="664"/>
      <c r="BV39" s="647">
        <v>3837</v>
      </c>
      <c r="BW39" s="648"/>
      <c r="BX39" s="648"/>
      <c r="BY39" s="648"/>
      <c r="BZ39" s="648"/>
      <c r="CA39" s="648"/>
      <c r="CB39" s="657"/>
      <c r="CD39" s="662" t="s">
        <v>340</v>
      </c>
      <c r="CE39" s="663"/>
      <c r="CF39" s="663"/>
      <c r="CG39" s="663"/>
      <c r="CH39" s="663"/>
      <c r="CI39" s="663"/>
      <c r="CJ39" s="663"/>
      <c r="CK39" s="663"/>
      <c r="CL39" s="663"/>
      <c r="CM39" s="663"/>
      <c r="CN39" s="663"/>
      <c r="CO39" s="663"/>
      <c r="CP39" s="663"/>
      <c r="CQ39" s="664"/>
      <c r="CR39" s="647">
        <v>652697</v>
      </c>
      <c r="CS39" s="684"/>
      <c r="CT39" s="684"/>
      <c r="CU39" s="684"/>
      <c r="CV39" s="684"/>
      <c r="CW39" s="684"/>
      <c r="CX39" s="684"/>
      <c r="CY39" s="685"/>
      <c r="CZ39" s="652">
        <v>6.1</v>
      </c>
      <c r="DA39" s="681"/>
      <c r="DB39" s="681"/>
      <c r="DC39" s="686"/>
      <c r="DD39" s="656">
        <v>650249</v>
      </c>
      <c r="DE39" s="684"/>
      <c r="DF39" s="684"/>
      <c r="DG39" s="684"/>
      <c r="DH39" s="684"/>
      <c r="DI39" s="684"/>
      <c r="DJ39" s="684"/>
      <c r="DK39" s="685"/>
      <c r="DL39" s="656" t="s">
        <v>135</v>
      </c>
      <c r="DM39" s="684"/>
      <c r="DN39" s="684"/>
      <c r="DO39" s="684"/>
      <c r="DP39" s="684"/>
      <c r="DQ39" s="684"/>
      <c r="DR39" s="684"/>
      <c r="DS39" s="684"/>
      <c r="DT39" s="684"/>
      <c r="DU39" s="684"/>
      <c r="DV39" s="685"/>
      <c r="DW39" s="652" t="s">
        <v>170</v>
      </c>
      <c r="DX39" s="681"/>
      <c r="DY39" s="681"/>
      <c r="DZ39" s="681"/>
      <c r="EA39" s="681"/>
      <c r="EB39" s="681"/>
      <c r="EC39" s="682"/>
    </row>
    <row r="40" spans="2:133" ht="11.25" customHeight="1" x14ac:dyDescent="0.15">
      <c r="B40" s="644" t="s">
        <v>341</v>
      </c>
      <c r="C40" s="645"/>
      <c r="D40" s="645"/>
      <c r="E40" s="645"/>
      <c r="F40" s="645"/>
      <c r="G40" s="645"/>
      <c r="H40" s="645"/>
      <c r="I40" s="645"/>
      <c r="J40" s="645"/>
      <c r="K40" s="645"/>
      <c r="L40" s="645"/>
      <c r="M40" s="645"/>
      <c r="N40" s="645"/>
      <c r="O40" s="645"/>
      <c r="P40" s="645"/>
      <c r="Q40" s="646"/>
      <c r="R40" s="647" t="s">
        <v>135</v>
      </c>
      <c r="S40" s="648"/>
      <c r="T40" s="648"/>
      <c r="U40" s="648"/>
      <c r="V40" s="648"/>
      <c r="W40" s="648"/>
      <c r="X40" s="648"/>
      <c r="Y40" s="649"/>
      <c r="Z40" s="650" t="s">
        <v>225</v>
      </c>
      <c r="AA40" s="650"/>
      <c r="AB40" s="650"/>
      <c r="AC40" s="650"/>
      <c r="AD40" s="651" t="s">
        <v>225</v>
      </c>
      <c r="AE40" s="651"/>
      <c r="AF40" s="651"/>
      <c r="AG40" s="651"/>
      <c r="AH40" s="651"/>
      <c r="AI40" s="651"/>
      <c r="AJ40" s="651"/>
      <c r="AK40" s="651"/>
      <c r="AL40" s="652" t="s">
        <v>135</v>
      </c>
      <c r="AM40" s="653"/>
      <c r="AN40" s="653"/>
      <c r="AO40" s="654"/>
      <c r="AQ40" s="725" t="s">
        <v>342</v>
      </c>
      <c r="AR40" s="726"/>
      <c r="AS40" s="726"/>
      <c r="AT40" s="726"/>
      <c r="AU40" s="726"/>
      <c r="AV40" s="726"/>
      <c r="AW40" s="726"/>
      <c r="AX40" s="726"/>
      <c r="AY40" s="727"/>
      <c r="AZ40" s="647" t="s">
        <v>248</v>
      </c>
      <c r="BA40" s="648"/>
      <c r="BB40" s="648"/>
      <c r="BC40" s="648"/>
      <c r="BD40" s="684"/>
      <c r="BE40" s="684"/>
      <c r="BF40" s="702"/>
      <c r="BG40" s="728" t="s">
        <v>343</v>
      </c>
      <c r="BH40" s="729"/>
      <c r="BI40" s="729"/>
      <c r="BJ40" s="729"/>
      <c r="BK40" s="729"/>
      <c r="BL40" s="236"/>
      <c r="BM40" s="663" t="s">
        <v>344</v>
      </c>
      <c r="BN40" s="663"/>
      <c r="BO40" s="663"/>
      <c r="BP40" s="663"/>
      <c r="BQ40" s="663"/>
      <c r="BR40" s="663"/>
      <c r="BS40" s="663"/>
      <c r="BT40" s="663"/>
      <c r="BU40" s="664"/>
      <c r="BV40" s="647">
        <v>114</v>
      </c>
      <c r="BW40" s="648"/>
      <c r="BX40" s="648"/>
      <c r="BY40" s="648"/>
      <c r="BZ40" s="648"/>
      <c r="CA40" s="648"/>
      <c r="CB40" s="657"/>
      <c r="CD40" s="662" t="s">
        <v>345</v>
      </c>
      <c r="CE40" s="663"/>
      <c r="CF40" s="663"/>
      <c r="CG40" s="663"/>
      <c r="CH40" s="663"/>
      <c r="CI40" s="663"/>
      <c r="CJ40" s="663"/>
      <c r="CK40" s="663"/>
      <c r="CL40" s="663"/>
      <c r="CM40" s="663"/>
      <c r="CN40" s="663"/>
      <c r="CO40" s="663"/>
      <c r="CP40" s="663"/>
      <c r="CQ40" s="664"/>
      <c r="CR40" s="647" t="s">
        <v>225</v>
      </c>
      <c r="CS40" s="648"/>
      <c r="CT40" s="648"/>
      <c r="CU40" s="648"/>
      <c r="CV40" s="648"/>
      <c r="CW40" s="648"/>
      <c r="CX40" s="648"/>
      <c r="CY40" s="649"/>
      <c r="CZ40" s="652" t="s">
        <v>135</v>
      </c>
      <c r="DA40" s="681"/>
      <c r="DB40" s="681"/>
      <c r="DC40" s="686"/>
      <c r="DD40" s="656" t="s">
        <v>135</v>
      </c>
      <c r="DE40" s="648"/>
      <c r="DF40" s="648"/>
      <c r="DG40" s="648"/>
      <c r="DH40" s="648"/>
      <c r="DI40" s="648"/>
      <c r="DJ40" s="648"/>
      <c r="DK40" s="649"/>
      <c r="DL40" s="656" t="s">
        <v>225</v>
      </c>
      <c r="DM40" s="648"/>
      <c r="DN40" s="648"/>
      <c r="DO40" s="648"/>
      <c r="DP40" s="648"/>
      <c r="DQ40" s="648"/>
      <c r="DR40" s="648"/>
      <c r="DS40" s="648"/>
      <c r="DT40" s="648"/>
      <c r="DU40" s="648"/>
      <c r="DV40" s="649"/>
      <c r="DW40" s="652" t="s">
        <v>135</v>
      </c>
      <c r="DX40" s="681"/>
      <c r="DY40" s="681"/>
      <c r="DZ40" s="681"/>
      <c r="EA40" s="681"/>
      <c r="EB40" s="681"/>
      <c r="EC40" s="682"/>
    </row>
    <row r="41" spans="2:133" ht="11.25" customHeight="1" x14ac:dyDescent="0.15">
      <c r="B41" s="644" t="s">
        <v>346</v>
      </c>
      <c r="C41" s="645"/>
      <c r="D41" s="645"/>
      <c r="E41" s="645"/>
      <c r="F41" s="645"/>
      <c r="G41" s="645"/>
      <c r="H41" s="645"/>
      <c r="I41" s="645"/>
      <c r="J41" s="645"/>
      <c r="K41" s="645"/>
      <c r="L41" s="645"/>
      <c r="M41" s="645"/>
      <c r="N41" s="645"/>
      <c r="O41" s="645"/>
      <c r="P41" s="645"/>
      <c r="Q41" s="646"/>
      <c r="R41" s="647" t="s">
        <v>170</v>
      </c>
      <c r="S41" s="648"/>
      <c r="T41" s="648"/>
      <c r="U41" s="648"/>
      <c r="V41" s="648"/>
      <c r="W41" s="648"/>
      <c r="X41" s="648"/>
      <c r="Y41" s="649"/>
      <c r="Z41" s="650" t="s">
        <v>135</v>
      </c>
      <c r="AA41" s="650"/>
      <c r="AB41" s="650"/>
      <c r="AC41" s="650"/>
      <c r="AD41" s="651" t="s">
        <v>135</v>
      </c>
      <c r="AE41" s="651"/>
      <c r="AF41" s="651"/>
      <c r="AG41" s="651"/>
      <c r="AH41" s="651"/>
      <c r="AI41" s="651"/>
      <c r="AJ41" s="651"/>
      <c r="AK41" s="651"/>
      <c r="AL41" s="652" t="s">
        <v>135</v>
      </c>
      <c r="AM41" s="653"/>
      <c r="AN41" s="653"/>
      <c r="AO41" s="654"/>
      <c r="AQ41" s="725" t="s">
        <v>347</v>
      </c>
      <c r="AR41" s="726"/>
      <c r="AS41" s="726"/>
      <c r="AT41" s="726"/>
      <c r="AU41" s="726"/>
      <c r="AV41" s="726"/>
      <c r="AW41" s="726"/>
      <c r="AX41" s="726"/>
      <c r="AY41" s="727"/>
      <c r="AZ41" s="647">
        <v>132985</v>
      </c>
      <c r="BA41" s="648"/>
      <c r="BB41" s="648"/>
      <c r="BC41" s="648"/>
      <c r="BD41" s="684"/>
      <c r="BE41" s="684"/>
      <c r="BF41" s="702"/>
      <c r="BG41" s="728"/>
      <c r="BH41" s="729"/>
      <c r="BI41" s="729"/>
      <c r="BJ41" s="729"/>
      <c r="BK41" s="729"/>
      <c r="BL41" s="236"/>
      <c r="BM41" s="663" t="s">
        <v>348</v>
      </c>
      <c r="BN41" s="663"/>
      <c r="BO41" s="663"/>
      <c r="BP41" s="663"/>
      <c r="BQ41" s="663"/>
      <c r="BR41" s="663"/>
      <c r="BS41" s="663"/>
      <c r="BT41" s="663"/>
      <c r="BU41" s="664"/>
      <c r="BV41" s="647">
        <v>2</v>
      </c>
      <c r="BW41" s="648"/>
      <c r="BX41" s="648"/>
      <c r="BY41" s="648"/>
      <c r="BZ41" s="648"/>
      <c r="CA41" s="648"/>
      <c r="CB41" s="657"/>
      <c r="CD41" s="662" t="s">
        <v>349</v>
      </c>
      <c r="CE41" s="663"/>
      <c r="CF41" s="663"/>
      <c r="CG41" s="663"/>
      <c r="CH41" s="663"/>
      <c r="CI41" s="663"/>
      <c r="CJ41" s="663"/>
      <c r="CK41" s="663"/>
      <c r="CL41" s="663"/>
      <c r="CM41" s="663"/>
      <c r="CN41" s="663"/>
      <c r="CO41" s="663"/>
      <c r="CP41" s="663"/>
      <c r="CQ41" s="664"/>
      <c r="CR41" s="647" t="s">
        <v>135</v>
      </c>
      <c r="CS41" s="684"/>
      <c r="CT41" s="684"/>
      <c r="CU41" s="684"/>
      <c r="CV41" s="684"/>
      <c r="CW41" s="684"/>
      <c r="CX41" s="684"/>
      <c r="CY41" s="685"/>
      <c r="CZ41" s="652" t="s">
        <v>225</v>
      </c>
      <c r="DA41" s="681"/>
      <c r="DB41" s="681"/>
      <c r="DC41" s="686"/>
      <c r="DD41" s="656" t="s">
        <v>170</v>
      </c>
      <c r="DE41" s="684"/>
      <c r="DF41" s="684"/>
      <c r="DG41" s="684"/>
      <c r="DH41" s="684"/>
      <c r="DI41" s="684"/>
      <c r="DJ41" s="684"/>
      <c r="DK41" s="685"/>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350</v>
      </c>
      <c r="C42" s="645"/>
      <c r="D42" s="645"/>
      <c r="E42" s="645"/>
      <c r="F42" s="645"/>
      <c r="G42" s="645"/>
      <c r="H42" s="645"/>
      <c r="I42" s="645"/>
      <c r="J42" s="645"/>
      <c r="K42" s="645"/>
      <c r="L42" s="645"/>
      <c r="M42" s="645"/>
      <c r="N42" s="645"/>
      <c r="O42" s="645"/>
      <c r="P42" s="645"/>
      <c r="Q42" s="646"/>
      <c r="R42" s="647" t="s">
        <v>135</v>
      </c>
      <c r="S42" s="648"/>
      <c r="T42" s="648"/>
      <c r="U42" s="648"/>
      <c r="V42" s="648"/>
      <c r="W42" s="648"/>
      <c r="X42" s="648"/>
      <c r="Y42" s="649"/>
      <c r="Z42" s="650" t="s">
        <v>225</v>
      </c>
      <c r="AA42" s="650"/>
      <c r="AB42" s="650"/>
      <c r="AC42" s="650"/>
      <c r="AD42" s="651" t="s">
        <v>135</v>
      </c>
      <c r="AE42" s="651"/>
      <c r="AF42" s="651"/>
      <c r="AG42" s="651"/>
      <c r="AH42" s="651"/>
      <c r="AI42" s="651"/>
      <c r="AJ42" s="651"/>
      <c r="AK42" s="651"/>
      <c r="AL42" s="652" t="s">
        <v>135</v>
      </c>
      <c r="AM42" s="653"/>
      <c r="AN42" s="653"/>
      <c r="AO42" s="654"/>
      <c r="AQ42" s="746" t="s">
        <v>351</v>
      </c>
      <c r="AR42" s="747"/>
      <c r="AS42" s="747"/>
      <c r="AT42" s="747"/>
      <c r="AU42" s="747"/>
      <c r="AV42" s="747"/>
      <c r="AW42" s="747"/>
      <c r="AX42" s="747"/>
      <c r="AY42" s="748"/>
      <c r="AZ42" s="738">
        <v>349434</v>
      </c>
      <c r="BA42" s="739"/>
      <c r="BB42" s="739"/>
      <c r="BC42" s="739"/>
      <c r="BD42" s="718"/>
      <c r="BE42" s="718"/>
      <c r="BF42" s="720"/>
      <c r="BG42" s="730"/>
      <c r="BH42" s="731"/>
      <c r="BI42" s="731"/>
      <c r="BJ42" s="731"/>
      <c r="BK42" s="731"/>
      <c r="BL42" s="237"/>
      <c r="BM42" s="673" t="s">
        <v>352</v>
      </c>
      <c r="BN42" s="673"/>
      <c r="BO42" s="673"/>
      <c r="BP42" s="673"/>
      <c r="BQ42" s="673"/>
      <c r="BR42" s="673"/>
      <c r="BS42" s="673"/>
      <c r="BT42" s="673"/>
      <c r="BU42" s="674"/>
      <c r="BV42" s="738">
        <v>278</v>
      </c>
      <c r="BW42" s="739"/>
      <c r="BX42" s="739"/>
      <c r="BY42" s="739"/>
      <c r="BZ42" s="739"/>
      <c r="CA42" s="739"/>
      <c r="CB42" s="745"/>
      <c r="CD42" s="644" t="s">
        <v>353</v>
      </c>
      <c r="CE42" s="645"/>
      <c r="CF42" s="645"/>
      <c r="CG42" s="645"/>
      <c r="CH42" s="645"/>
      <c r="CI42" s="645"/>
      <c r="CJ42" s="645"/>
      <c r="CK42" s="645"/>
      <c r="CL42" s="645"/>
      <c r="CM42" s="645"/>
      <c r="CN42" s="645"/>
      <c r="CO42" s="645"/>
      <c r="CP42" s="645"/>
      <c r="CQ42" s="646"/>
      <c r="CR42" s="647">
        <v>493291</v>
      </c>
      <c r="CS42" s="648"/>
      <c r="CT42" s="648"/>
      <c r="CU42" s="648"/>
      <c r="CV42" s="648"/>
      <c r="CW42" s="648"/>
      <c r="CX42" s="648"/>
      <c r="CY42" s="649"/>
      <c r="CZ42" s="652">
        <v>4.5999999999999996</v>
      </c>
      <c r="DA42" s="653"/>
      <c r="DB42" s="653"/>
      <c r="DC42" s="665"/>
      <c r="DD42" s="656">
        <v>227424</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354</v>
      </c>
      <c r="C43" s="689"/>
      <c r="D43" s="689"/>
      <c r="E43" s="689"/>
      <c r="F43" s="689"/>
      <c r="G43" s="689"/>
      <c r="H43" s="689"/>
      <c r="I43" s="689"/>
      <c r="J43" s="689"/>
      <c r="K43" s="689"/>
      <c r="L43" s="689"/>
      <c r="M43" s="689"/>
      <c r="N43" s="689"/>
      <c r="O43" s="689"/>
      <c r="P43" s="689"/>
      <c r="Q43" s="690"/>
      <c r="R43" s="738">
        <v>11281363</v>
      </c>
      <c r="S43" s="739"/>
      <c r="T43" s="739"/>
      <c r="U43" s="739"/>
      <c r="V43" s="739"/>
      <c r="W43" s="739"/>
      <c r="X43" s="739"/>
      <c r="Y43" s="740"/>
      <c r="Z43" s="741">
        <v>100</v>
      </c>
      <c r="AA43" s="741"/>
      <c r="AB43" s="741"/>
      <c r="AC43" s="741"/>
      <c r="AD43" s="742">
        <v>5480391</v>
      </c>
      <c r="AE43" s="742"/>
      <c r="AF43" s="742"/>
      <c r="AG43" s="742"/>
      <c r="AH43" s="742"/>
      <c r="AI43" s="742"/>
      <c r="AJ43" s="742"/>
      <c r="AK43" s="742"/>
      <c r="AL43" s="743">
        <v>100</v>
      </c>
      <c r="AM43" s="719"/>
      <c r="AN43" s="719"/>
      <c r="AO43" s="744"/>
      <c r="BV43" s="238"/>
      <c r="BW43" s="238"/>
      <c r="BX43" s="238"/>
      <c r="BY43" s="238"/>
      <c r="BZ43" s="238"/>
      <c r="CA43" s="238"/>
      <c r="CB43" s="238"/>
      <c r="CD43" s="644" t="s">
        <v>355</v>
      </c>
      <c r="CE43" s="645"/>
      <c r="CF43" s="645"/>
      <c r="CG43" s="645"/>
      <c r="CH43" s="645"/>
      <c r="CI43" s="645"/>
      <c r="CJ43" s="645"/>
      <c r="CK43" s="645"/>
      <c r="CL43" s="645"/>
      <c r="CM43" s="645"/>
      <c r="CN43" s="645"/>
      <c r="CO43" s="645"/>
      <c r="CP43" s="645"/>
      <c r="CQ43" s="646"/>
      <c r="CR43" s="647">
        <v>6106</v>
      </c>
      <c r="CS43" s="684"/>
      <c r="CT43" s="684"/>
      <c r="CU43" s="684"/>
      <c r="CV43" s="684"/>
      <c r="CW43" s="684"/>
      <c r="CX43" s="684"/>
      <c r="CY43" s="685"/>
      <c r="CZ43" s="652">
        <v>0.1</v>
      </c>
      <c r="DA43" s="681"/>
      <c r="DB43" s="681"/>
      <c r="DC43" s="686"/>
      <c r="DD43" s="656">
        <v>6106</v>
      </c>
      <c r="DE43" s="684"/>
      <c r="DF43" s="684"/>
      <c r="DG43" s="684"/>
      <c r="DH43" s="684"/>
      <c r="DI43" s="684"/>
      <c r="DJ43" s="684"/>
      <c r="DK43" s="685"/>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302</v>
      </c>
      <c r="CE44" s="760"/>
      <c r="CF44" s="644" t="s">
        <v>356</v>
      </c>
      <c r="CG44" s="645"/>
      <c r="CH44" s="645"/>
      <c r="CI44" s="645"/>
      <c r="CJ44" s="645"/>
      <c r="CK44" s="645"/>
      <c r="CL44" s="645"/>
      <c r="CM44" s="645"/>
      <c r="CN44" s="645"/>
      <c r="CO44" s="645"/>
      <c r="CP44" s="645"/>
      <c r="CQ44" s="646"/>
      <c r="CR44" s="647">
        <v>493291</v>
      </c>
      <c r="CS44" s="648"/>
      <c r="CT44" s="648"/>
      <c r="CU44" s="648"/>
      <c r="CV44" s="648"/>
      <c r="CW44" s="648"/>
      <c r="CX44" s="648"/>
      <c r="CY44" s="649"/>
      <c r="CZ44" s="652">
        <v>4.5999999999999996</v>
      </c>
      <c r="DA44" s="653"/>
      <c r="DB44" s="653"/>
      <c r="DC44" s="665"/>
      <c r="DD44" s="656">
        <v>227424</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357</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358</v>
      </c>
      <c r="CG45" s="645"/>
      <c r="CH45" s="645"/>
      <c r="CI45" s="645"/>
      <c r="CJ45" s="645"/>
      <c r="CK45" s="645"/>
      <c r="CL45" s="645"/>
      <c r="CM45" s="645"/>
      <c r="CN45" s="645"/>
      <c r="CO45" s="645"/>
      <c r="CP45" s="645"/>
      <c r="CQ45" s="646"/>
      <c r="CR45" s="647">
        <v>270461</v>
      </c>
      <c r="CS45" s="684"/>
      <c r="CT45" s="684"/>
      <c r="CU45" s="684"/>
      <c r="CV45" s="684"/>
      <c r="CW45" s="684"/>
      <c r="CX45" s="684"/>
      <c r="CY45" s="685"/>
      <c r="CZ45" s="652">
        <v>2.5</v>
      </c>
      <c r="DA45" s="681"/>
      <c r="DB45" s="681"/>
      <c r="DC45" s="686"/>
      <c r="DD45" s="656">
        <v>8878</v>
      </c>
      <c r="DE45" s="684"/>
      <c r="DF45" s="684"/>
      <c r="DG45" s="684"/>
      <c r="DH45" s="684"/>
      <c r="DI45" s="684"/>
      <c r="DJ45" s="684"/>
      <c r="DK45" s="685"/>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359</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360</v>
      </c>
      <c r="CG46" s="645"/>
      <c r="CH46" s="645"/>
      <c r="CI46" s="645"/>
      <c r="CJ46" s="645"/>
      <c r="CK46" s="645"/>
      <c r="CL46" s="645"/>
      <c r="CM46" s="645"/>
      <c r="CN46" s="645"/>
      <c r="CO46" s="645"/>
      <c r="CP46" s="645"/>
      <c r="CQ46" s="646"/>
      <c r="CR46" s="647">
        <v>220194</v>
      </c>
      <c r="CS46" s="648"/>
      <c r="CT46" s="648"/>
      <c r="CU46" s="648"/>
      <c r="CV46" s="648"/>
      <c r="CW46" s="648"/>
      <c r="CX46" s="648"/>
      <c r="CY46" s="649"/>
      <c r="CZ46" s="652">
        <v>2</v>
      </c>
      <c r="DA46" s="653"/>
      <c r="DB46" s="653"/>
      <c r="DC46" s="665"/>
      <c r="DD46" s="656">
        <v>218457</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361</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362</v>
      </c>
      <c r="CG47" s="645"/>
      <c r="CH47" s="645"/>
      <c r="CI47" s="645"/>
      <c r="CJ47" s="645"/>
      <c r="CK47" s="645"/>
      <c r="CL47" s="645"/>
      <c r="CM47" s="645"/>
      <c r="CN47" s="645"/>
      <c r="CO47" s="645"/>
      <c r="CP47" s="645"/>
      <c r="CQ47" s="646"/>
      <c r="CR47" s="647" t="s">
        <v>248</v>
      </c>
      <c r="CS47" s="684"/>
      <c r="CT47" s="684"/>
      <c r="CU47" s="684"/>
      <c r="CV47" s="684"/>
      <c r="CW47" s="684"/>
      <c r="CX47" s="684"/>
      <c r="CY47" s="685"/>
      <c r="CZ47" s="652" t="s">
        <v>135</v>
      </c>
      <c r="DA47" s="681"/>
      <c r="DB47" s="681"/>
      <c r="DC47" s="686"/>
      <c r="DD47" s="656" t="s">
        <v>225</v>
      </c>
      <c r="DE47" s="684"/>
      <c r="DF47" s="684"/>
      <c r="DG47" s="684"/>
      <c r="DH47" s="684"/>
      <c r="DI47" s="684"/>
      <c r="DJ47" s="684"/>
      <c r="DK47" s="685"/>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363</v>
      </c>
      <c r="CG48" s="645"/>
      <c r="CH48" s="645"/>
      <c r="CI48" s="645"/>
      <c r="CJ48" s="645"/>
      <c r="CK48" s="645"/>
      <c r="CL48" s="645"/>
      <c r="CM48" s="645"/>
      <c r="CN48" s="645"/>
      <c r="CO48" s="645"/>
      <c r="CP48" s="645"/>
      <c r="CQ48" s="646"/>
      <c r="CR48" s="647" t="s">
        <v>135</v>
      </c>
      <c r="CS48" s="648"/>
      <c r="CT48" s="648"/>
      <c r="CU48" s="648"/>
      <c r="CV48" s="648"/>
      <c r="CW48" s="648"/>
      <c r="CX48" s="648"/>
      <c r="CY48" s="649"/>
      <c r="CZ48" s="652" t="s">
        <v>135</v>
      </c>
      <c r="DA48" s="653"/>
      <c r="DB48" s="653"/>
      <c r="DC48" s="665"/>
      <c r="DD48" s="656" t="s">
        <v>135</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364</v>
      </c>
      <c r="CE49" s="689"/>
      <c r="CF49" s="689"/>
      <c r="CG49" s="689"/>
      <c r="CH49" s="689"/>
      <c r="CI49" s="689"/>
      <c r="CJ49" s="689"/>
      <c r="CK49" s="689"/>
      <c r="CL49" s="689"/>
      <c r="CM49" s="689"/>
      <c r="CN49" s="689"/>
      <c r="CO49" s="689"/>
      <c r="CP49" s="689"/>
      <c r="CQ49" s="690"/>
      <c r="CR49" s="738">
        <v>10788192</v>
      </c>
      <c r="CS49" s="718"/>
      <c r="CT49" s="718"/>
      <c r="CU49" s="718"/>
      <c r="CV49" s="718"/>
      <c r="CW49" s="718"/>
      <c r="CX49" s="718"/>
      <c r="CY49" s="749"/>
      <c r="CZ49" s="743">
        <v>100</v>
      </c>
      <c r="DA49" s="750"/>
      <c r="DB49" s="750"/>
      <c r="DC49" s="751"/>
      <c r="DD49" s="752">
        <v>6385625</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J63a22gHZuGxhXr+G7QYl10up852qFzrx6kUpwfRQRHP1uSRdCdMBVXDFNfFUh58I97mw8iiEu7q0CPKyNAstA==" saltValue="SBnf6uo0DdPUAFdyNOBrig=="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Z34:DC34"/>
    <mergeCell ref="DD34:DK34"/>
    <mergeCell ref="DL34:DV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3:AC33"/>
    <mergeCell ref="AD33:AK33"/>
    <mergeCell ref="AL33:AO33"/>
    <mergeCell ref="Z35:AC35"/>
    <mergeCell ref="AD35:AK35"/>
    <mergeCell ref="AL35:AO35"/>
    <mergeCell ref="AQ35:BF35"/>
    <mergeCell ref="CD34:CQ34"/>
    <mergeCell ref="CR34:CY34"/>
    <mergeCell ref="BG35:CB35"/>
    <mergeCell ref="B32:Q32"/>
    <mergeCell ref="R32:Y32"/>
    <mergeCell ref="Z32:AC32"/>
    <mergeCell ref="AD32:AK32"/>
    <mergeCell ref="AL32:AO32"/>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AX31:BF31"/>
    <mergeCell ref="BG31:BL31"/>
    <mergeCell ref="BM31:BQ31"/>
    <mergeCell ref="BR31:BW31"/>
    <mergeCell ref="AD31:AK31"/>
    <mergeCell ref="AL31:AO31"/>
    <mergeCell ref="AP31:AS33"/>
    <mergeCell ref="AT31:AT33"/>
    <mergeCell ref="CR31:CY31"/>
    <mergeCell ref="AX32:BF32"/>
    <mergeCell ref="BG32:BL32"/>
    <mergeCell ref="BM32:BQ32"/>
    <mergeCell ref="BR32:BW32"/>
    <mergeCell ref="CZ31:DC31"/>
    <mergeCell ref="DD31:DK31"/>
    <mergeCell ref="DL31:DV31"/>
    <mergeCell ref="DW31:EC31"/>
    <mergeCell ref="BX31:CB31"/>
    <mergeCell ref="CF31:CQ31"/>
    <mergeCell ref="CR32:CY32"/>
    <mergeCell ref="CZ32:DC32"/>
    <mergeCell ref="DD32:DK32"/>
    <mergeCell ref="DL32:DV32"/>
    <mergeCell ref="DW32:EC32"/>
    <mergeCell ref="BX32:CB32"/>
    <mergeCell ref="CF32:CQ32"/>
    <mergeCell ref="DW29:EC29"/>
    <mergeCell ref="B30:Q30"/>
    <mergeCell ref="R30:Y30"/>
    <mergeCell ref="Z30:AC30"/>
    <mergeCell ref="AD30:AK30"/>
    <mergeCell ref="AL30:AO30"/>
    <mergeCell ref="AP30:BF30"/>
    <mergeCell ref="BG30:BQ30"/>
    <mergeCell ref="BO29:BR29"/>
    <mergeCell ref="BS29:CB29"/>
    <mergeCell ref="CD29:CE32"/>
    <mergeCell ref="CF29:CQ29"/>
    <mergeCell ref="CR29:CY29"/>
    <mergeCell ref="CZ29:DC29"/>
    <mergeCell ref="BR30:CB30"/>
    <mergeCell ref="CF30:CQ30"/>
    <mergeCell ref="CR30:CY30"/>
    <mergeCell ref="CZ30:DC30"/>
    <mergeCell ref="DD30:DK30"/>
    <mergeCell ref="DL30:DV30"/>
    <mergeCell ref="DW30:EC30"/>
    <mergeCell ref="B31:Q31"/>
    <mergeCell ref="R31:Y31"/>
    <mergeCell ref="Z31:AC31"/>
    <mergeCell ref="DD28:DK28"/>
    <mergeCell ref="DL28:DV28"/>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B27:Q27"/>
    <mergeCell ref="R27:Y27"/>
    <mergeCell ref="Z27:AC27"/>
    <mergeCell ref="AD27:AK27"/>
    <mergeCell ref="AL27:AO27"/>
    <mergeCell ref="AP27:BF27"/>
    <mergeCell ref="BG27:BN27"/>
    <mergeCell ref="BO27:BR27"/>
    <mergeCell ref="BS27:CB27"/>
    <mergeCell ref="CZ25:DC25"/>
    <mergeCell ref="DD25:DK25"/>
    <mergeCell ref="CD27:CQ27"/>
    <mergeCell ref="CR27:CY27"/>
    <mergeCell ref="CZ27:DC27"/>
    <mergeCell ref="DD27:DK27"/>
    <mergeCell ref="DL27:DV27"/>
    <mergeCell ref="DL25:DV25"/>
    <mergeCell ref="DW27:EC27"/>
    <mergeCell ref="DW26:EC26"/>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5"/>
  <sheetViews>
    <sheetView topLeftCell="Y34" zoomScale="70" zoomScaleNormal="25" zoomScaleSheetLayoutView="70" workbookViewId="0">
      <selection activeCell="BQ115" sqref="BQ115:BU115"/>
    </sheetView>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365</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366</v>
      </c>
      <c r="DK2" s="795"/>
      <c r="DL2" s="795"/>
      <c r="DM2" s="795"/>
      <c r="DN2" s="795"/>
      <c r="DO2" s="796"/>
      <c r="DP2" s="251"/>
      <c r="DQ2" s="794" t="s">
        <v>367</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368</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369</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370</v>
      </c>
      <c r="B5" s="789"/>
      <c r="C5" s="789"/>
      <c r="D5" s="789"/>
      <c r="E5" s="789"/>
      <c r="F5" s="789"/>
      <c r="G5" s="789"/>
      <c r="H5" s="789"/>
      <c r="I5" s="789"/>
      <c r="J5" s="789"/>
      <c r="K5" s="789"/>
      <c r="L5" s="789"/>
      <c r="M5" s="789"/>
      <c r="N5" s="789"/>
      <c r="O5" s="789"/>
      <c r="P5" s="790"/>
      <c r="Q5" s="765" t="s">
        <v>371</v>
      </c>
      <c r="R5" s="766"/>
      <c r="S5" s="766"/>
      <c r="T5" s="766"/>
      <c r="U5" s="767"/>
      <c r="V5" s="765" t="s">
        <v>372</v>
      </c>
      <c r="W5" s="766"/>
      <c r="X5" s="766"/>
      <c r="Y5" s="766"/>
      <c r="Z5" s="767"/>
      <c r="AA5" s="765" t="s">
        <v>373</v>
      </c>
      <c r="AB5" s="766"/>
      <c r="AC5" s="766"/>
      <c r="AD5" s="766"/>
      <c r="AE5" s="766"/>
      <c r="AF5" s="798" t="s">
        <v>374</v>
      </c>
      <c r="AG5" s="766"/>
      <c r="AH5" s="766"/>
      <c r="AI5" s="766"/>
      <c r="AJ5" s="777"/>
      <c r="AK5" s="766" t="s">
        <v>375</v>
      </c>
      <c r="AL5" s="766"/>
      <c r="AM5" s="766"/>
      <c r="AN5" s="766"/>
      <c r="AO5" s="767"/>
      <c r="AP5" s="765" t="s">
        <v>376</v>
      </c>
      <c r="AQ5" s="766"/>
      <c r="AR5" s="766"/>
      <c r="AS5" s="766"/>
      <c r="AT5" s="767"/>
      <c r="AU5" s="765" t="s">
        <v>377</v>
      </c>
      <c r="AV5" s="766"/>
      <c r="AW5" s="766"/>
      <c r="AX5" s="766"/>
      <c r="AY5" s="777"/>
      <c r="AZ5" s="258"/>
      <c r="BA5" s="258"/>
      <c r="BB5" s="258"/>
      <c r="BC5" s="258"/>
      <c r="BD5" s="258"/>
      <c r="BE5" s="259"/>
      <c r="BF5" s="259"/>
      <c r="BG5" s="259"/>
      <c r="BH5" s="259"/>
      <c r="BI5" s="259"/>
      <c r="BJ5" s="259"/>
      <c r="BK5" s="259"/>
      <c r="BL5" s="259"/>
      <c r="BM5" s="259"/>
      <c r="BN5" s="259"/>
      <c r="BO5" s="259"/>
      <c r="BP5" s="259"/>
      <c r="BQ5" s="788" t="s">
        <v>378</v>
      </c>
      <c r="BR5" s="789"/>
      <c r="BS5" s="789"/>
      <c r="BT5" s="789"/>
      <c r="BU5" s="789"/>
      <c r="BV5" s="789"/>
      <c r="BW5" s="789"/>
      <c r="BX5" s="789"/>
      <c r="BY5" s="789"/>
      <c r="BZ5" s="789"/>
      <c r="CA5" s="789"/>
      <c r="CB5" s="789"/>
      <c r="CC5" s="789"/>
      <c r="CD5" s="789"/>
      <c r="CE5" s="789"/>
      <c r="CF5" s="789"/>
      <c r="CG5" s="790"/>
      <c r="CH5" s="765" t="s">
        <v>379</v>
      </c>
      <c r="CI5" s="766"/>
      <c r="CJ5" s="766"/>
      <c r="CK5" s="766"/>
      <c r="CL5" s="767"/>
      <c r="CM5" s="765" t="s">
        <v>380</v>
      </c>
      <c r="CN5" s="766"/>
      <c r="CO5" s="766"/>
      <c r="CP5" s="766"/>
      <c r="CQ5" s="767"/>
      <c r="CR5" s="765" t="s">
        <v>381</v>
      </c>
      <c r="CS5" s="766"/>
      <c r="CT5" s="766"/>
      <c r="CU5" s="766"/>
      <c r="CV5" s="767"/>
      <c r="CW5" s="765" t="s">
        <v>382</v>
      </c>
      <c r="CX5" s="766"/>
      <c r="CY5" s="766"/>
      <c r="CZ5" s="766"/>
      <c r="DA5" s="767"/>
      <c r="DB5" s="765" t="s">
        <v>383</v>
      </c>
      <c r="DC5" s="766"/>
      <c r="DD5" s="766"/>
      <c r="DE5" s="766"/>
      <c r="DF5" s="767"/>
      <c r="DG5" s="771" t="s">
        <v>384</v>
      </c>
      <c r="DH5" s="772"/>
      <c r="DI5" s="772"/>
      <c r="DJ5" s="772"/>
      <c r="DK5" s="773"/>
      <c r="DL5" s="771" t="s">
        <v>385</v>
      </c>
      <c r="DM5" s="772"/>
      <c r="DN5" s="772"/>
      <c r="DO5" s="772"/>
      <c r="DP5" s="773"/>
      <c r="DQ5" s="765" t="s">
        <v>386</v>
      </c>
      <c r="DR5" s="766"/>
      <c r="DS5" s="766"/>
      <c r="DT5" s="766"/>
      <c r="DU5" s="767"/>
      <c r="DV5" s="765" t="s">
        <v>377</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387</v>
      </c>
      <c r="C7" s="780"/>
      <c r="D7" s="780"/>
      <c r="E7" s="780"/>
      <c r="F7" s="780"/>
      <c r="G7" s="780"/>
      <c r="H7" s="780"/>
      <c r="I7" s="780"/>
      <c r="J7" s="780"/>
      <c r="K7" s="780"/>
      <c r="L7" s="780"/>
      <c r="M7" s="780"/>
      <c r="N7" s="780"/>
      <c r="O7" s="780"/>
      <c r="P7" s="781"/>
      <c r="Q7" s="782">
        <v>11278</v>
      </c>
      <c r="R7" s="783"/>
      <c r="S7" s="783"/>
      <c r="T7" s="783"/>
      <c r="U7" s="783"/>
      <c r="V7" s="783">
        <v>10785</v>
      </c>
      <c r="W7" s="783"/>
      <c r="X7" s="783"/>
      <c r="Y7" s="783"/>
      <c r="Z7" s="783"/>
      <c r="AA7" s="783">
        <v>493</v>
      </c>
      <c r="AB7" s="783"/>
      <c r="AC7" s="783"/>
      <c r="AD7" s="783"/>
      <c r="AE7" s="784"/>
      <c r="AF7" s="785">
        <v>482</v>
      </c>
      <c r="AG7" s="786"/>
      <c r="AH7" s="786"/>
      <c r="AI7" s="786"/>
      <c r="AJ7" s="787"/>
      <c r="AK7" s="822">
        <v>807</v>
      </c>
      <c r="AL7" s="823"/>
      <c r="AM7" s="823"/>
      <c r="AN7" s="823"/>
      <c r="AO7" s="823"/>
      <c r="AP7" s="823">
        <v>3959</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c r="BS7" s="826"/>
      <c r="BT7" s="827"/>
      <c r="BU7" s="827"/>
      <c r="BV7" s="827"/>
      <c r="BW7" s="827"/>
      <c r="BX7" s="827"/>
      <c r="BY7" s="827"/>
      <c r="BZ7" s="827"/>
      <c r="CA7" s="827"/>
      <c r="CB7" s="827"/>
      <c r="CC7" s="827"/>
      <c r="CD7" s="827"/>
      <c r="CE7" s="827"/>
      <c r="CF7" s="827"/>
      <c r="CG7" s="828"/>
      <c r="CH7" s="819"/>
      <c r="CI7" s="820"/>
      <c r="CJ7" s="820"/>
      <c r="CK7" s="820"/>
      <c r="CL7" s="821"/>
      <c r="CM7" s="819"/>
      <c r="CN7" s="820"/>
      <c r="CO7" s="820"/>
      <c r="CP7" s="820"/>
      <c r="CQ7" s="821"/>
      <c r="CR7" s="819"/>
      <c r="CS7" s="820"/>
      <c r="CT7" s="820"/>
      <c r="CU7" s="820"/>
      <c r="CV7" s="821"/>
      <c r="CW7" s="819"/>
      <c r="CX7" s="820"/>
      <c r="CY7" s="820"/>
      <c r="CZ7" s="820"/>
      <c r="DA7" s="821"/>
      <c r="DB7" s="819"/>
      <c r="DC7" s="820"/>
      <c r="DD7" s="820"/>
      <c r="DE7" s="820"/>
      <c r="DF7" s="821"/>
      <c r="DG7" s="819"/>
      <c r="DH7" s="820"/>
      <c r="DI7" s="820"/>
      <c r="DJ7" s="820"/>
      <c r="DK7" s="821"/>
      <c r="DL7" s="819"/>
      <c r="DM7" s="820"/>
      <c r="DN7" s="820"/>
      <c r="DO7" s="820"/>
      <c r="DP7" s="821"/>
      <c r="DQ7" s="819"/>
      <c r="DR7" s="820"/>
      <c r="DS7" s="820"/>
      <c r="DT7" s="820"/>
      <c r="DU7" s="821"/>
      <c r="DV7" s="800"/>
      <c r="DW7" s="801"/>
      <c r="DX7" s="801"/>
      <c r="DY7" s="801"/>
      <c r="DZ7" s="802"/>
      <c r="EA7" s="256"/>
    </row>
    <row r="8" spans="1:131" s="257" customFormat="1" ht="26.25" customHeight="1" x14ac:dyDescent="0.15">
      <c r="A8" s="263">
        <v>2</v>
      </c>
      <c r="B8" s="803" t="s">
        <v>388</v>
      </c>
      <c r="C8" s="804"/>
      <c r="D8" s="804"/>
      <c r="E8" s="804"/>
      <c r="F8" s="804"/>
      <c r="G8" s="804"/>
      <c r="H8" s="804"/>
      <c r="I8" s="804"/>
      <c r="J8" s="804"/>
      <c r="K8" s="804"/>
      <c r="L8" s="804"/>
      <c r="M8" s="804"/>
      <c r="N8" s="804"/>
      <c r="O8" s="804"/>
      <c r="P8" s="805"/>
      <c r="Q8" s="806">
        <v>4</v>
      </c>
      <c r="R8" s="807"/>
      <c r="S8" s="807"/>
      <c r="T8" s="807"/>
      <c r="U8" s="807"/>
      <c r="V8" s="807">
        <v>3</v>
      </c>
      <c r="W8" s="807"/>
      <c r="X8" s="807"/>
      <c r="Y8" s="807"/>
      <c r="Z8" s="807"/>
      <c r="AA8" s="807">
        <v>1</v>
      </c>
      <c r="AB8" s="807"/>
      <c r="AC8" s="807"/>
      <c r="AD8" s="807"/>
      <c r="AE8" s="808"/>
      <c r="AF8" s="809">
        <v>1</v>
      </c>
      <c r="AG8" s="810"/>
      <c r="AH8" s="810"/>
      <c r="AI8" s="810"/>
      <c r="AJ8" s="811"/>
      <c r="AK8" s="812">
        <v>0</v>
      </c>
      <c r="AL8" s="813"/>
      <c r="AM8" s="813"/>
      <c r="AN8" s="813"/>
      <c r="AO8" s="813"/>
      <c r="AP8" s="813" t="s">
        <v>590</v>
      </c>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389</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390</v>
      </c>
      <c r="B23" s="838" t="s">
        <v>391</v>
      </c>
      <c r="C23" s="839"/>
      <c r="D23" s="839"/>
      <c r="E23" s="839"/>
      <c r="F23" s="839"/>
      <c r="G23" s="839"/>
      <c r="H23" s="839"/>
      <c r="I23" s="839"/>
      <c r="J23" s="839"/>
      <c r="K23" s="839"/>
      <c r="L23" s="839"/>
      <c r="M23" s="839"/>
      <c r="N23" s="839"/>
      <c r="O23" s="839"/>
      <c r="P23" s="840"/>
      <c r="Q23" s="841"/>
      <c r="R23" s="842"/>
      <c r="S23" s="842"/>
      <c r="T23" s="842"/>
      <c r="U23" s="842"/>
      <c r="V23" s="842"/>
      <c r="W23" s="842"/>
      <c r="X23" s="842"/>
      <c r="Y23" s="842"/>
      <c r="Z23" s="842"/>
      <c r="AA23" s="842"/>
      <c r="AB23" s="842"/>
      <c r="AC23" s="842"/>
      <c r="AD23" s="842"/>
      <c r="AE23" s="843"/>
      <c r="AF23" s="844">
        <v>482</v>
      </c>
      <c r="AG23" s="842"/>
      <c r="AH23" s="842"/>
      <c r="AI23" s="842"/>
      <c r="AJ23" s="845"/>
      <c r="AK23" s="846"/>
      <c r="AL23" s="847"/>
      <c r="AM23" s="847"/>
      <c r="AN23" s="847"/>
      <c r="AO23" s="847"/>
      <c r="AP23" s="842"/>
      <c r="AQ23" s="842"/>
      <c r="AR23" s="842"/>
      <c r="AS23" s="842"/>
      <c r="AT23" s="842"/>
      <c r="AU23" s="848"/>
      <c r="AV23" s="848"/>
      <c r="AW23" s="848"/>
      <c r="AX23" s="848"/>
      <c r="AY23" s="849"/>
      <c r="AZ23" s="857" t="s">
        <v>392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393</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394</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370</v>
      </c>
      <c r="B26" s="789"/>
      <c r="C26" s="789"/>
      <c r="D26" s="789"/>
      <c r="E26" s="789"/>
      <c r="F26" s="789"/>
      <c r="G26" s="789"/>
      <c r="H26" s="789"/>
      <c r="I26" s="789"/>
      <c r="J26" s="789"/>
      <c r="K26" s="789"/>
      <c r="L26" s="789"/>
      <c r="M26" s="789"/>
      <c r="N26" s="789"/>
      <c r="O26" s="789"/>
      <c r="P26" s="790"/>
      <c r="Q26" s="765" t="s">
        <v>395</v>
      </c>
      <c r="R26" s="766"/>
      <c r="S26" s="766"/>
      <c r="T26" s="766"/>
      <c r="U26" s="767"/>
      <c r="V26" s="765" t="s">
        <v>396</v>
      </c>
      <c r="W26" s="766"/>
      <c r="X26" s="766"/>
      <c r="Y26" s="766"/>
      <c r="Z26" s="767"/>
      <c r="AA26" s="765" t="s">
        <v>397</v>
      </c>
      <c r="AB26" s="766"/>
      <c r="AC26" s="766"/>
      <c r="AD26" s="766"/>
      <c r="AE26" s="766"/>
      <c r="AF26" s="860" t="s">
        <v>398</v>
      </c>
      <c r="AG26" s="861"/>
      <c r="AH26" s="861"/>
      <c r="AI26" s="861"/>
      <c r="AJ26" s="862"/>
      <c r="AK26" s="766" t="s">
        <v>399</v>
      </c>
      <c r="AL26" s="766"/>
      <c r="AM26" s="766"/>
      <c r="AN26" s="766"/>
      <c r="AO26" s="767"/>
      <c r="AP26" s="765" t="s">
        <v>400</v>
      </c>
      <c r="AQ26" s="766"/>
      <c r="AR26" s="766"/>
      <c r="AS26" s="766"/>
      <c r="AT26" s="767"/>
      <c r="AU26" s="765" t="s">
        <v>401</v>
      </c>
      <c r="AV26" s="766"/>
      <c r="AW26" s="766"/>
      <c r="AX26" s="766"/>
      <c r="AY26" s="767"/>
      <c r="AZ26" s="765" t="s">
        <v>402</v>
      </c>
      <c r="BA26" s="766"/>
      <c r="BB26" s="766"/>
      <c r="BC26" s="766"/>
      <c r="BD26" s="767"/>
      <c r="BE26" s="765" t="s">
        <v>377</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403</v>
      </c>
      <c r="C28" s="780"/>
      <c r="D28" s="780"/>
      <c r="E28" s="780"/>
      <c r="F28" s="780"/>
      <c r="G28" s="780"/>
      <c r="H28" s="780"/>
      <c r="I28" s="780"/>
      <c r="J28" s="780"/>
      <c r="K28" s="780"/>
      <c r="L28" s="780"/>
      <c r="M28" s="780"/>
      <c r="N28" s="780"/>
      <c r="O28" s="780"/>
      <c r="P28" s="781"/>
      <c r="Q28" s="870">
        <v>1732</v>
      </c>
      <c r="R28" s="871"/>
      <c r="S28" s="871"/>
      <c r="T28" s="871"/>
      <c r="U28" s="871"/>
      <c r="V28" s="871">
        <v>1715</v>
      </c>
      <c r="W28" s="871"/>
      <c r="X28" s="871"/>
      <c r="Y28" s="871"/>
      <c r="Z28" s="871"/>
      <c r="AA28" s="871">
        <v>17</v>
      </c>
      <c r="AB28" s="871"/>
      <c r="AC28" s="871"/>
      <c r="AD28" s="871"/>
      <c r="AE28" s="872"/>
      <c r="AF28" s="873">
        <v>17</v>
      </c>
      <c r="AG28" s="871"/>
      <c r="AH28" s="871"/>
      <c r="AI28" s="871"/>
      <c r="AJ28" s="874"/>
      <c r="AK28" s="875">
        <v>124</v>
      </c>
      <c r="AL28" s="866"/>
      <c r="AM28" s="866"/>
      <c r="AN28" s="866"/>
      <c r="AO28" s="866"/>
      <c r="AP28" s="866" t="s">
        <v>590</v>
      </c>
      <c r="AQ28" s="866"/>
      <c r="AR28" s="866"/>
      <c r="AS28" s="866"/>
      <c r="AT28" s="866"/>
      <c r="AU28" s="866" t="s">
        <v>590</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404</v>
      </c>
      <c r="C29" s="804"/>
      <c r="D29" s="804"/>
      <c r="E29" s="804"/>
      <c r="F29" s="804"/>
      <c r="G29" s="804"/>
      <c r="H29" s="804"/>
      <c r="I29" s="804"/>
      <c r="J29" s="804"/>
      <c r="K29" s="804"/>
      <c r="L29" s="804"/>
      <c r="M29" s="804"/>
      <c r="N29" s="804"/>
      <c r="O29" s="804"/>
      <c r="P29" s="805"/>
      <c r="Q29" s="806">
        <v>1109</v>
      </c>
      <c r="R29" s="807"/>
      <c r="S29" s="807"/>
      <c r="T29" s="807"/>
      <c r="U29" s="807"/>
      <c r="V29" s="807">
        <v>1048</v>
      </c>
      <c r="W29" s="807"/>
      <c r="X29" s="807"/>
      <c r="Y29" s="807"/>
      <c r="Z29" s="807"/>
      <c r="AA29" s="807">
        <v>61</v>
      </c>
      <c r="AB29" s="807"/>
      <c r="AC29" s="807"/>
      <c r="AD29" s="807"/>
      <c r="AE29" s="808"/>
      <c r="AF29" s="809">
        <v>61</v>
      </c>
      <c r="AG29" s="810"/>
      <c r="AH29" s="810"/>
      <c r="AI29" s="810"/>
      <c r="AJ29" s="811"/>
      <c r="AK29" s="878">
        <v>144</v>
      </c>
      <c r="AL29" s="879"/>
      <c r="AM29" s="879"/>
      <c r="AN29" s="879"/>
      <c r="AO29" s="879"/>
      <c r="AP29" s="879" t="s">
        <v>590</v>
      </c>
      <c r="AQ29" s="879"/>
      <c r="AR29" s="879"/>
      <c r="AS29" s="879"/>
      <c r="AT29" s="879"/>
      <c r="AU29" s="879" t="s">
        <v>590</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405</v>
      </c>
      <c r="C30" s="804"/>
      <c r="D30" s="804"/>
      <c r="E30" s="804"/>
      <c r="F30" s="804"/>
      <c r="G30" s="804"/>
      <c r="H30" s="804"/>
      <c r="I30" s="804"/>
      <c r="J30" s="804"/>
      <c r="K30" s="804"/>
      <c r="L30" s="804"/>
      <c r="M30" s="804"/>
      <c r="N30" s="804"/>
      <c r="O30" s="804"/>
      <c r="P30" s="805"/>
      <c r="Q30" s="806">
        <v>183</v>
      </c>
      <c r="R30" s="807"/>
      <c r="S30" s="807"/>
      <c r="T30" s="807"/>
      <c r="U30" s="807"/>
      <c r="V30" s="807">
        <v>183</v>
      </c>
      <c r="W30" s="807"/>
      <c r="X30" s="807"/>
      <c r="Y30" s="807"/>
      <c r="Z30" s="807"/>
      <c r="AA30" s="807">
        <v>1</v>
      </c>
      <c r="AB30" s="807"/>
      <c r="AC30" s="807"/>
      <c r="AD30" s="807"/>
      <c r="AE30" s="808"/>
      <c r="AF30" s="809">
        <v>1</v>
      </c>
      <c r="AG30" s="810"/>
      <c r="AH30" s="810"/>
      <c r="AI30" s="810"/>
      <c r="AJ30" s="811"/>
      <c r="AK30" s="878">
        <v>28</v>
      </c>
      <c r="AL30" s="879"/>
      <c r="AM30" s="879"/>
      <c r="AN30" s="879"/>
      <c r="AO30" s="879"/>
      <c r="AP30" s="879" t="s">
        <v>590</v>
      </c>
      <c r="AQ30" s="879"/>
      <c r="AR30" s="879"/>
      <c r="AS30" s="879"/>
      <c r="AT30" s="879"/>
      <c r="AU30" s="879" t="s">
        <v>590</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406</v>
      </c>
      <c r="C31" s="804"/>
      <c r="D31" s="804"/>
      <c r="E31" s="804"/>
      <c r="F31" s="804"/>
      <c r="G31" s="804"/>
      <c r="H31" s="804"/>
      <c r="I31" s="804"/>
      <c r="J31" s="804"/>
      <c r="K31" s="804"/>
      <c r="L31" s="804"/>
      <c r="M31" s="804"/>
      <c r="N31" s="804"/>
      <c r="O31" s="804"/>
      <c r="P31" s="805"/>
      <c r="Q31" s="806">
        <v>27</v>
      </c>
      <c r="R31" s="807"/>
      <c r="S31" s="807"/>
      <c r="T31" s="807"/>
      <c r="U31" s="807"/>
      <c r="V31" s="807">
        <v>26</v>
      </c>
      <c r="W31" s="807"/>
      <c r="X31" s="807"/>
      <c r="Y31" s="807"/>
      <c r="Z31" s="807"/>
      <c r="AA31" s="807">
        <v>1</v>
      </c>
      <c r="AB31" s="807"/>
      <c r="AC31" s="807"/>
      <c r="AD31" s="807"/>
      <c r="AE31" s="808"/>
      <c r="AF31" s="809">
        <v>1</v>
      </c>
      <c r="AG31" s="810"/>
      <c r="AH31" s="810"/>
      <c r="AI31" s="810"/>
      <c r="AJ31" s="811"/>
      <c r="AK31" s="878">
        <v>25</v>
      </c>
      <c r="AL31" s="879"/>
      <c r="AM31" s="879"/>
      <c r="AN31" s="879"/>
      <c r="AO31" s="879"/>
      <c r="AP31" s="879" t="s">
        <v>590</v>
      </c>
      <c r="AQ31" s="879"/>
      <c r="AR31" s="879"/>
      <c r="AS31" s="879"/>
      <c r="AT31" s="879"/>
      <c r="AU31" s="879" t="s">
        <v>590</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407</v>
      </c>
      <c r="C32" s="804"/>
      <c r="D32" s="804"/>
      <c r="E32" s="804"/>
      <c r="F32" s="804"/>
      <c r="G32" s="804"/>
      <c r="H32" s="804"/>
      <c r="I32" s="804"/>
      <c r="J32" s="804"/>
      <c r="K32" s="804"/>
      <c r="L32" s="804"/>
      <c r="M32" s="804"/>
      <c r="N32" s="804"/>
      <c r="O32" s="804"/>
      <c r="P32" s="805"/>
      <c r="Q32" s="806">
        <v>1205</v>
      </c>
      <c r="R32" s="807"/>
      <c r="S32" s="807"/>
      <c r="T32" s="807"/>
      <c r="U32" s="807"/>
      <c r="V32" s="807">
        <v>1198</v>
      </c>
      <c r="W32" s="807"/>
      <c r="X32" s="807"/>
      <c r="Y32" s="807"/>
      <c r="Z32" s="807"/>
      <c r="AA32" s="807">
        <v>7</v>
      </c>
      <c r="AB32" s="807"/>
      <c r="AC32" s="807"/>
      <c r="AD32" s="807"/>
      <c r="AE32" s="808"/>
      <c r="AF32" s="809">
        <v>4</v>
      </c>
      <c r="AG32" s="810"/>
      <c r="AH32" s="810"/>
      <c r="AI32" s="810"/>
      <c r="AJ32" s="811"/>
      <c r="AK32" s="878">
        <v>376</v>
      </c>
      <c r="AL32" s="879"/>
      <c r="AM32" s="879"/>
      <c r="AN32" s="879"/>
      <c r="AO32" s="879"/>
      <c r="AP32" s="879">
        <v>5061</v>
      </c>
      <c r="AQ32" s="879"/>
      <c r="AR32" s="879"/>
      <c r="AS32" s="879"/>
      <c r="AT32" s="879"/>
      <c r="AU32" s="879"/>
      <c r="AV32" s="879"/>
      <c r="AW32" s="879"/>
      <c r="AX32" s="879"/>
      <c r="AY32" s="879"/>
      <c r="AZ32" s="880"/>
      <c r="BA32" s="880"/>
      <c r="BB32" s="880"/>
      <c r="BC32" s="880"/>
      <c r="BD32" s="880"/>
      <c r="BE32" s="876" t="s">
        <v>408</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c r="C33" s="804"/>
      <c r="D33" s="804"/>
      <c r="E33" s="804"/>
      <c r="F33" s="804"/>
      <c r="G33" s="804"/>
      <c r="H33" s="804"/>
      <c r="I33" s="804"/>
      <c r="J33" s="804"/>
      <c r="K33" s="804"/>
      <c r="L33" s="804"/>
      <c r="M33" s="804"/>
      <c r="N33" s="804"/>
      <c r="O33" s="804"/>
      <c r="P33" s="805"/>
      <c r="Q33" s="806"/>
      <c r="R33" s="807"/>
      <c r="S33" s="807"/>
      <c r="T33" s="807"/>
      <c r="U33" s="807"/>
      <c r="V33" s="807"/>
      <c r="W33" s="807"/>
      <c r="X33" s="807"/>
      <c r="Y33" s="807"/>
      <c r="Z33" s="807"/>
      <c r="AA33" s="807"/>
      <c r="AB33" s="807"/>
      <c r="AC33" s="807"/>
      <c r="AD33" s="807"/>
      <c r="AE33" s="808"/>
      <c r="AF33" s="809"/>
      <c r="AG33" s="810"/>
      <c r="AH33" s="810"/>
      <c r="AI33" s="810"/>
      <c r="AJ33" s="811"/>
      <c r="AK33" s="878"/>
      <c r="AL33" s="879"/>
      <c r="AM33" s="879"/>
      <c r="AN33" s="879"/>
      <c r="AO33" s="879"/>
      <c r="AP33" s="879"/>
      <c r="AQ33" s="879"/>
      <c r="AR33" s="879"/>
      <c r="AS33" s="879"/>
      <c r="AT33" s="879"/>
      <c r="AU33" s="879"/>
      <c r="AV33" s="879"/>
      <c r="AW33" s="879"/>
      <c r="AX33" s="879"/>
      <c r="AY33" s="879"/>
      <c r="AZ33" s="880"/>
      <c r="BA33" s="880"/>
      <c r="BB33" s="880"/>
      <c r="BC33" s="880"/>
      <c r="BD33" s="880"/>
      <c r="BE33" s="876"/>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409</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390</v>
      </c>
      <c r="B63" s="838" t="s">
        <v>410</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84</v>
      </c>
      <c r="AG63" s="890"/>
      <c r="AH63" s="890"/>
      <c r="AI63" s="890"/>
      <c r="AJ63" s="891"/>
      <c r="AK63" s="892"/>
      <c r="AL63" s="887"/>
      <c r="AM63" s="887"/>
      <c r="AN63" s="887"/>
      <c r="AO63" s="887"/>
      <c r="AP63" s="890"/>
      <c r="AQ63" s="890"/>
      <c r="AR63" s="890"/>
      <c r="AS63" s="890"/>
      <c r="AT63" s="890"/>
      <c r="AU63" s="890"/>
      <c r="AV63" s="890"/>
      <c r="AW63" s="890"/>
      <c r="AX63" s="890"/>
      <c r="AY63" s="890"/>
      <c r="AZ63" s="894"/>
      <c r="BA63" s="894"/>
      <c r="BB63" s="894"/>
      <c r="BC63" s="894"/>
      <c r="BD63" s="894"/>
      <c r="BE63" s="895"/>
      <c r="BF63" s="895"/>
      <c r="BG63" s="895"/>
      <c r="BH63" s="895"/>
      <c r="BI63" s="896"/>
      <c r="BJ63" s="897" t="s">
        <v>411</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412</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413</v>
      </c>
      <c r="B66" s="789"/>
      <c r="C66" s="789"/>
      <c r="D66" s="789"/>
      <c r="E66" s="789"/>
      <c r="F66" s="789"/>
      <c r="G66" s="789"/>
      <c r="H66" s="789"/>
      <c r="I66" s="789"/>
      <c r="J66" s="789"/>
      <c r="K66" s="789"/>
      <c r="L66" s="789"/>
      <c r="M66" s="789"/>
      <c r="N66" s="789"/>
      <c r="O66" s="789"/>
      <c r="P66" s="790"/>
      <c r="Q66" s="765" t="s">
        <v>414</v>
      </c>
      <c r="R66" s="766"/>
      <c r="S66" s="766"/>
      <c r="T66" s="766"/>
      <c r="U66" s="767"/>
      <c r="V66" s="765" t="s">
        <v>415</v>
      </c>
      <c r="W66" s="766"/>
      <c r="X66" s="766"/>
      <c r="Y66" s="766"/>
      <c r="Z66" s="767"/>
      <c r="AA66" s="765" t="s">
        <v>416</v>
      </c>
      <c r="AB66" s="766"/>
      <c r="AC66" s="766"/>
      <c r="AD66" s="766"/>
      <c r="AE66" s="767"/>
      <c r="AF66" s="900" t="s">
        <v>417</v>
      </c>
      <c r="AG66" s="861"/>
      <c r="AH66" s="861"/>
      <c r="AI66" s="861"/>
      <c r="AJ66" s="901"/>
      <c r="AK66" s="765" t="s">
        <v>418</v>
      </c>
      <c r="AL66" s="789"/>
      <c r="AM66" s="789"/>
      <c r="AN66" s="789"/>
      <c r="AO66" s="790"/>
      <c r="AP66" s="765" t="s">
        <v>419</v>
      </c>
      <c r="AQ66" s="766"/>
      <c r="AR66" s="766"/>
      <c r="AS66" s="766"/>
      <c r="AT66" s="767"/>
      <c r="AU66" s="765" t="s">
        <v>420</v>
      </c>
      <c r="AV66" s="766"/>
      <c r="AW66" s="766"/>
      <c r="AX66" s="766"/>
      <c r="AY66" s="767"/>
      <c r="AZ66" s="765" t="s">
        <v>377</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591</v>
      </c>
      <c r="C68" s="918"/>
      <c r="D68" s="918"/>
      <c r="E68" s="918"/>
      <c r="F68" s="918"/>
      <c r="G68" s="918"/>
      <c r="H68" s="918"/>
      <c r="I68" s="918"/>
      <c r="J68" s="918"/>
      <c r="K68" s="918"/>
      <c r="L68" s="918"/>
      <c r="M68" s="918"/>
      <c r="N68" s="918"/>
      <c r="O68" s="918"/>
      <c r="P68" s="919"/>
      <c r="Q68" s="920">
        <v>4511</v>
      </c>
      <c r="R68" s="914"/>
      <c r="S68" s="914"/>
      <c r="T68" s="914"/>
      <c r="U68" s="914"/>
      <c r="V68" s="914">
        <v>4229</v>
      </c>
      <c r="W68" s="914"/>
      <c r="X68" s="914"/>
      <c r="Y68" s="914"/>
      <c r="Z68" s="914"/>
      <c r="AA68" s="914">
        <v>282</v>
      </c>
      <c r="AB68" s="914"/>
      <c r="AC68" s="914"/>
      <c r="AD68" s="914"/>
      <c r="AE68" s="914"/>
      <c r="AF68" s="914">
        <v>282</v>
      </c>
      <c r="AG68" s="914"/>
      <c r="AH68" s="914"/>
      <c r="AI68" s="914"/>
      <c r="AJ68" s="914"/>
      <c r="AK68" s="914">
        <v>63</v>
      </c>
      <c r="AL68" s="914"/>
      <c r="AM68" s="914"/>
      <c r="AN68" s="914"/>
      <c r="AO68" s="914"/>
      <c r="AP68" s="914" t="s">
        <v>592</v>
      </c>
      <c r="AQ68" s="914"/>
      <c r="AR68" s="914"/>
      <c r="AS68" s="914"/>
      <c r="AT68" s="914"/>
      <c r="AU68" s="914" t="s">
        <v>592</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593</v>
      </c>
      <c r="C69" s="922"/>
      <c r="D69" s="922"/>
      <c r="E69" s="922"/>
      <c r="F69" s="922"/>
      <c r="G69" s="922"/>
      <c r="H69" s="922"/>
      <c r="I69" s="922"/>
      <c r="J69" s="922"/>
      <c r="K69" s="922"/>
      <c r="L69" s="922"/>
      <c r="M69" s="922"/>
      <c r="N69" s="922"/>
      <c r="O69" s="922"/>
      <c r="P69" s="923"/>
      <c r="Q69" s="924">
        <v>553</v>
      </c>
      <c r="R69" s="879"/>
      <c r="S69" s="879"/>
      <c r="T69" s="879"/>
      <c r="U69" s="879"/>
      <c r="V69" s="879">
        <v>547</v>
      </c>
      <c r="W69" s="879"/>
      <c r="X69" s="879"/>
      <c r="Y69" s="879"/>
      <c r="Z69" s="879"/>
      <c r="AA69" s="879">
        <v>6</v>
      </c>
      <c r="AB69" s="879"/>
      <c r="AC69" s="879"/>
      <c r="AD69" s="879"/>
      <c r="AE69" s="879"/>
      <c r="AF69" s="879">
        <v>5</v>
      </c>
      <c r="AG69" s="879"/>
      <c r="AH69" s="879"/>
      <c r="AI69" s="879"/>
      <c r="AJ69" s="879"/>
      <c r="AK69" s="879">
        <v>8</v>
      </c>
      <c r="AL69" s="879"/>
      <c r="AM69" s="879"/>
      <c r="AN69" s="879"/>
      <c r="AO69" s="879"/>
      <c r="AP69" s="879" t="s">
        <v>592</v>
      </c>
      <c r="AQ69" s="879"/>
      <c r="AR69" s="879"/>
      <c r="AS69" s="879"/>
      <c r="AT69" s="879"/>
      <c r="AU69" s="879" t="s">
        <v>592</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594</v>
      </c>
      <c r="C70" s="922"/>
      <c r="D70" s="922"/>
      <c r="E70" s="922"/>
      <c r="F70" s="922"/>
      <c r="G70" s="922"/>
      <c r="H70" s="922"/>
      <c r="I70" s="922"/>
      <c r="J70" s="922"/>
      <c r="K70" s="922"/>
      <c r="L70" s="922"/>
      <c r="M70" s="922"/>
      <c r="N70" s="922"/>
      <c r="O70" s="922"/>
      <c r="P70" s="923"/>
      <c r="Q70" s="924">
        <v>477</v>
      </c>
      <c r="R70" s="879"/>
      <c r="S70" s="879"/>
      <c r="T70" s="879"/>
      <c r="U70" s="879"/>
      <c r="V70" s="879">
        <v>444</v>
      </c>
      <c r="W70" s="879"/>
      <c r="X70" s="879"/>
      <c r="Y70" s="879"/>
      <c r="Z70" s="879"/>
      <c r="AA70" s="879">
        <v>33</v>
      </c>
      <c r="AB70" s="879"/>
      <c r="AC70" s="879"/>
      <c r="AD70" s="879"/>
      <c r="AE70" s="879"/>
      <c r="AF70" s="879">
        <v>33</v>
      </c>
      <c r="AG70" s="879"/>
      <c r="AH70" s="879"/>
      <c r="AI70" s="879"/>
      <c r="AJ70" s="879"/>
      <c r="AK70" s="879" t="s">
        <v>592</v>
      </c>
      <c r="AL70" s="879"/>
      <c r="AM70" s="879"/>
      <c r="AN70" s="879"/>
      <c r="AO70" s="879"/>
      <c r="AP70" s="879">
        <v>3814</v>
      </c>
      <c r="AQ70" s="879"/>
      <c r="AR70" s="879"/>
      <c r="AS70" s="879"/>
      <c r="AT70" s="879"/>
      <c r="AU70" s="879">
        <v>130</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595</v>
      </c>
      <c r="C71" s="922"/>
      <c r="D71" s="922"/>
      <c r="E71" s="922"/>
      <c r="F71" s="922"/>
      <c r="G71" s="922"/>
      <c r="H71" s="922"/>
      <c r="I71" s="922"/>
      <c r="J71" s="922"/>
      <c r="K71" s="922"/>
      <c r="L71" s="922"/>
      <c r="M71" s="922"/>
      <c r="N71" s="922"/>
      <c r="O71" s="922"/>
      <c r="P71" s="923"/>
      <c r="Q71" s="924">
        <v>52</v>
      </c>
      <c r="R71" s="879"/>
      <c r="S71" s="879"/>
      <c r="T71" s="879"/>
      <c r="U71" s="879"/>
      <c r="V71" s="879">
        <v>51</v>
      </c>
      <c r="W71" s="879"/>
      <c r="X71" s="879"/>
      <c r="Y71" s="879"/>
      <c r="Z71" s="879"/>
      <c r="AA71" s="879">
        <v>0</v>
      </c>
      <c r="AB71" s="879"/>
      <c r="AC71" s="879"/>
      <c r="AD71" s="879"/>
      <c r="AE71" s="879"/>
      <c r="AF71" s="879">
        <v>0</v>
      </c>
      <c r="AG71" s="879"/>
      <c r="AH71" s="879"/>
      <c r="AI71" s="879"/>
      <c r="AJ71" s="879"/>
      <c r="AK71" s="879" t="s">
        <v>592</v>
      </c>
      <c r="AL71" s="879"/>
      <c r="AM71" s="879"/>
      <c r="AN71" s="879"/>
      <c r="AO71" s="879"/>
      <c r="AP71" s="879" t="s">
        <v>592</v>
      </c>
      <c r="AQ71" s="879"/>
      <c r="AR71" s="879"/>
      <c r="AS71" s="879"/>
      <c r="AT71" s="879"/>
      <c r="AU71" s="879" t="s">
        <v>592</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599</v>
      </c>
      <c r="C72" s="922"/>
      <c r="D72" s="922"/>
      <c r="E72" s="922"/>
      <c r="F72" s="922"/>
      <c r="G72" s="922"/>
      <c r="H72" s="922"/>
      <c r="I72" s="922"/>
      <c r="J72" s="922"/>
      <c r="K72" s="922"/>
      <c r="L72" s="922"/>
      <c r="M72" s="922"/>
      <c r="N72" s="922"/>
      <c r="O72" s="922"/>
      <c r="P72" s="923"/>
      <c r="Q72" s="932">
        <v>14</v>
      </c>
      <c r="R72" s="928"/>
      <c r="S72" s="928"/>
      <c r="T72" s="928"/>
      <c r="U72" s="878"/>
      <c r="V72" s="927">
        <v>12</v>
      </c>
      <c r="W72" s="928"/>
      <c r="X72" s="928"/>
      <c r="Y72" s="928"/>
      <c r="Z72" s="878"/>
      <c r="AA72" s="927">
        <v>2</v>
      </c>
      <c r="AB72" s="928"/>
      <c r="AC72" s="928"/>
      <c r="AD72" s="928"/>
      <c r="AE72" s="878"/>
      <c r="AF72" s="927">
        <v>2</v>
      </c>
      <c r="AG72" s="928"/>
      <c r="AH72" s="928"/>
      <c r="AI72" s="928"/>
      <c r="AJ72" s="878"/>
      <c r="AK72" s="927">
        <v>0</v>
      </c>
      <c r="AL72" s="928"/>
      <c r="AM72" s="928"/>
      <c r="AN72" s="928"/>
      <c r="AO72" s="878"/>
      <c r="AP72" s="927" t="s">
        <v>592</v>
      </c>
      <c r="AQ72" s="928"/>
      <c r="AR72" s="928"/>
      <c r="AS72" s="928"/>
      <c r="AT72" s="878"/>
      <c r="AU72" s="927" t="s">
        <v>592</v>
      </c>
      <c r="AV72" s="928"/>
      <c r="AW72" s="928"/>
      <c r="AX72" s="928"/>
      <c r="AY72" s="878"/>
      <c r="AZ72" s="929"/>
      <c r="BA72" s="930"/>
      <c r="BB72" s="930"/>
      <c r="BC72" s="930"/>
      <c r="BD72" s="931"/>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33" t="s">
        <v>596</v>
      </c>
      <c r="C73" s="922"/>
      <c r="D73" s="922"/>
      <c r="E73" s="922"/>
      <c r="F73" s="922"/>
      <c r="G73" s="922"/>
      <c r="H73" s="922"/>
      <c r="I73" s="922"/>
      <c r="J73" s="922"/>
      <c r="K73" s="922"/>
      <c r="L73" s="922"/>
      <c r="M73" s="922"/>
      <c r="N73" s="922"/>
      <c r="O73" s="922"/>
      <c r="P73" s="923"/>
      <c r="Q73" s="924">
        <v>50</v>
      </c>
      <c r="R73" s="879"/>
      <c r="S73" s="879"/>
      <c r="T73" s="879"/>
      <c r="U73" s="879"/>
      <c r="V73" s="879">
        <v>46</v>
      </c>
      <c r="W73" s="879"/>
      <c r="X73" s="879"/>
      <c r="Y73" s="879"/>
      <c r="Z73" s="879"/>
      <c r="AA73" s="879">
        <v>4</v>
      </c>
      <c r="AB73" s="879"/>
      <c r="AC73" s="879"/>
      <c r="AD73" s="879"/>
      <c r="AE73" s="879"/>
      <c r="AF73" s="879">
        <v>4</v>
      </c>
      <c r="AG73" s="879"/>
      <c r="AH73" s="879"/>
      <c r="AI73" s="879"/>
      <c r="AJ73" s="879"/>
      <c r="AK73" s="879" t="s">
        <v>592</v>
      </c>
      <c r="AL73" s="879"/>
      <c r="AM73" s="879"/>
      <c r="AN73" s="879"/>
      <c r="AO73" s="879"/>
      <c r="AP73" s="879" t="s">
        <v>592</v>
      </c>
      <c r="AQ73" s="879"/>
      <c r="AR73" s="879"/>
      <c r="AS73" s="879"/>
      <c r="AT73" s="879"/>
      <c r="AU73" s="879" t="s">
        <v>592</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33" t="s">
        <v>597</v>
      </c>
      <c r="C74" s="922"/>
      <c r="D74" s="922"/>
      <c r="E74" s="922"/>
      <c r="F74" s="922"/>
      <c r="G74" s="922"/>
      <c r="H74" s="922"/>
      <c r="I74" s="922"/>
      <c r="J74" s="922"/>
      <c r="K74" s="922"/>
      <c r="L74" s="922"/>
      <c r="M74" s="922"/>
      <c r="N74" s="922"/>
      <c r="O74" s="922"/>
      <c r="P74" s="923"/>
      <c r="Q74" s="924">
        <v>3554</v>
      </c>
      <c r="R74" s="879"/>
      <c r="S74" s="879"/>
      <c r="T74" s="879"/>
      <c r="U74" s="879"/>
      <c r="V74" s="879">
        <v>3474</v>
      </c>
      <c r="W74" s="879"/>
      <c r="X74" s="879"/>
      <c r="Y74" s="879"/>
      <c r="Z74" s="879"/>
      <c r="AA74" s="879">
        <v>80</v>
      </c>
      <c r="AB74" s="879"/>
      <c r="AC74" s="879"/>
      <c r="AD74" s="879"/>
      <c r="AE74" s="879"/>
      <c r="AF74" s="879">
        <v>80</v>
      </c>
      <c r="AG74" s="879"/>
      <c r="AH74" s="879"/>
      <c r="AI74" s="879"/>
      <c r="AJ74" s="879"/>
      <c r="AK74" s="879">
        <v>173</v>
      </c>
      <c r="AL74" s="879"/>
      <c r="AM74" s="879"/>
      <c r="AN74" s="879"/>
      <c r="AO74" s="879"/>
      <c r="AP74" s="879">
        <v>1188</v>
      </c>
      <c r="AQ74" s="879"/>
      <c r="AR74" s="879"/>
      <c r="AS74" s="879"/>
      <c r="AT74" s="879"/>
      <c r="AU74" s="879">
        <v>87</v>
      </c>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33" t="s">
        <v>598</v>
      </c>
      <c r="C75" s="922"/>
      <c r="D75" s="922"/>
      <c r="E75" s="922"/>
      <c r="F75" s="922"/>
      <c r="G75" s="922"/>
      <c r="H75" s="922"/>
      <c r="I75" s="922"/>
      <c r="J75" s="922"/>
      <c r="K75" s="922"/>
      <c r="L75" s="922"/>
      <c r="M75" s="922"/>
      <c r="N75" s="922"/>
      <c r="O75" s="922"/>
      <c r="P75" s="923"/>
      <c r="Q75" s="932">
        <v>18</v>
      </c>
      <c r="R75" s="928"/>
      <c r="S75" s="928"/>
      <c r="T75" s="928"/>
      <c r="U75" s="878"/>
      <c r="V75" s="927">
        <v>15</v>
      </c>
      <c r="W75" s="928"/>
      <c r="X75" s="928"/>
      <c r="Y75" s="928"/>
      <c r="Z75" s="878"/>
      <c r="AA75" s="927">
        <v>3</v>
      </c>
      <c r="AB75" s="928"/>
      <c r="AC75" s="928"/>
      <c r="AD75" s="928"/>
      <c r="AE75" s="878"/>
      <c r="AF75" s="927">
        <v>3</v>
      </c>
      <c r="AG75" s="928"/>
      <c r="AH75" s="928"/>
      <c r="AI75" s="928"/>
      <c r="AJ75" s="878"/>
      <c r="AK75" s="927" t="s">
        <v>592</v>
      </c>
      <c r="AL75" s="928"/>
      <c r="AM75" s="928"/>
      <c r="AN75" s="928"/>
      <c r="AO75" s="878"/>
      <c r="AP75" s="927" t="s">
        <v>592</v>
      </c>
      <c r="AQ75" s="928"/>
      <c r="AR75" s="928"/>
      <c r="AS75" s="928"/>
      <c r="AT75" s="878"/>
      <c r="AU75" s="927" t="s">
        <v>592</v>
      </c>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33" t="s">
        <v>600</v>
      </c>
      <c r="C76" s="922"/>
      <c r="D76" s="922"/>
      <c r="E76" s="922"/>
      <c r="F76" s="922"/>
      <c r="G76" s="922"/>
      <c r="H76" s="922"/>
      <c r="I76" s="922"/>
      <c r="J76" s="922"/>
      <c r="K76" s="922"/>
      <c r="L76" s="922"/>
      <c r="M76" s="922"/>
      <c r="N76" s="922"/>
      <c r="O76" s="922"/>
      <c r="P76" s="923"/>
      <c r="Q76" s="932">
        <v>27</v>
      </c>
      <c r="R76" s="928"/>
      <c r="S76" s="928"/>
      <c r="T76" s="928"/>
      <c r="U76" s="878"/>
      <c r="V76" s="927">
        <v>25</v>
      </c>
      <c r="W76" s="928"/>
      <c r="X76" s="928"/>
      <c r="Y76" s="928"/>
      <c r="Z76" s="878"/>
      <c r="AA76" s="927">
        <v>2</v>
      </c>
      <c r="AB76" s="928"/>
      <c r="AC76" s="928"/>
      <c r="AD76" s="928"/>
      <c r="AE76" s="878"/>
      <c r="AF76" s="927">
        <v>2</v>
      </c>
      <c r="AG76" s="928"/>
      <c r="AH76" s="928"/>
      <c r="AI76" s="928"/>
      <c r="AJ76" s="878"/>
      <c r="AK76" s="927" t="s">
        <v>525</v>
      </c>
      <c r="AL76" s="928"/>
      <c r="AM76" s="928"/>
      <c r="AN76" s="928"/>
      <c r="AO76" s="878"/>
      <c r="AP76" s="927" t="s">
        <v>525</v>
      </c>
      <c r="AQ76" s="928"/>
      <c r="AR76" s="928"/>
      <c r="AS76" s="928"/>
      <c r="AT76" s="878"/>
      <c r="AU76" s="927" t="s">
        <v>525</v>
      </c>
      <c r="AV76" s="928"/>
      <c r="AW76" s="928"/>
      <c r="AX76" s="928"/>
      <c r="AY76" s="878"/>
      <c r="AZ76" s="929"/>
      <c r="BA76" s="930"/>
      <c r="BB76" s="930"/>
      <c r="BC76" s="930"/>
      <c r="BD76" s="931"/>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33" t="s">
        <v>601</v>
      </c>
      <c r="C77" s="922"/>
      <c r="D77" s="922"/>
      <c r="E77" s="922"/>
      <c r="F77" s="922"/>
      <c r="G77" s="922"/>
      <c r="H77" s="922"/>
      <c r="I77" s="922"/>
      <c r="J77" s="922"/>
      <c r="K77" s="922"/>
      <c r="L77" s="922"/>
      <c r="M77" s="922"/>
      <c r="N77" s="922"/>
      <c r="O77" s="922"/>
      <c r="P77" s="923"/>
      <c r="Q77" s="932">
        <v>269</v>
      </c>
      <c r="R77" s="928"/>
      <c r="S77" s="928"/>
      <c r="T77" s="928"/>
      <c r="U77" s="878"/>
      <c r="V77" s="927">
        <v>259</v>
      </c>
      <c r="W77" s="928"/>
      <c r="X77" s="928"/>
      <c r="Y77" s="928"/>
      <c r="Z77" s="878"/>
      <c r="AA77" s="927">
        <v>11</v>
      </c>
      <c r="AB77" s="928"/>
      <c r="AC77" s="928"/>
      <c r="AD77" s="928"/>
      <c r="AE77" s="878"/>
      <c r="AF77" s="927">
        <v>11</v>
      </c>
      <c r="AG77" s="928"/>
      <c r="AH77" s="928"/>
      <c r="AI77" s="928"/>
      <c r="AJ77" s="878"/>
      <c r="AK77" s="927" t="s">
        <v>590</v>
      </c>
      <c r="AL77" s="928"/>
      <c r="AM77" s="928"/>
      <c r="AN77" s="928"/>
      <c r="AO77" s="878"/>
      <c r="AP77" s="927" t="s">
        <v>525</v>
      </c>
      <c r="AQ77" s="928"/>
      <c r="AR77" s="928"/>
      <c r="AS77" s="928"/>
      <c r="AT77" s="878"/>
      <c r="AU77" s="927" t="s">
        <v>525</v>
      </c>
      <c r="AV77" s="928"/>
      <c r="AW77" s="928"/>
      <c r="AX77" s="928"/>
      <c r="AY77" s="878"/>
      <c r="AZ77" s="929"/>
      <c r="BA77" s="930"/>
      <c r="BB77" s="930"/>
      <c r="BC77" s="930"/>
      <c r="BD77" s="931"/>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33" t="s">
        <v>602</v>
      </c>
      <c r="C78" s="922"/>
      <c r="D78" s="922"/>
      <c r="E78" s="922"/>
      <c r="F78" s="922"/>
      <c r="G78" s="922"/>
      <c r="H78" s="922"/>
      <c r="I78" s="922"/>
      <c r="J78" s="922"/>
      <c r="K78" s="922"/>
      <c r="L78" s="922"/>
      <c r="M78" s="922"/>
      <c r="N78" s="922"/>
      <c r="O78" s="922"/>
      <c r="P78" s="923"/>
      <c r="Q78" s="932">
        <v>197</v>
      </c>
      <c r="R78" s="928"/>
      <c r="S78" s="928"/>
      <c r="T78" s="928"/>
      <c r="U78" s="878"/>
      <c r="V78" s="927">
        <v>181</v>
      </c>
      <c r="W78" s="928"/>
      <c r="X78" s="928"/>
      <c r="Y78" s="928"/>
      <c r="Z78" s="878"/>
      <c r="AA78" s="927">
        <v>16</v>
      </c>
      <c r="AB78" s="928"/>
      <c r="AC78" s="928"/>
      <c r="AD78" s="928"/>
      <c r="AE78" s="878"/>
      <c r="AF78" s="927">
        <v>16</v>
      </c>
      <c r="AG78" s="928"/>
      <c r="AH78" s="928"/>
      <c r="AI78" s="928"/>
      <c r="AJ78" s="878"/>
      <c r="AK78" s="927" t="s">
        <v>525</v>
      </c>
      <c r="AL78" s="928"/>
      <c r="AM78" s="928"/>
      <c r="AN78" s="928"/>
      <c r="AO78" s="878"/>
      <c r="AP78" s="927" t="s">
        <v>525</v>
      </c>
      <c r="AQ78" s="928"/>
      <c r="AR78" s="928"/>
      <c r="AS78" s="928"/>
      <c r="AT78" s="878"/>
      <c r="AU78" s="927" t="s">
        <v>525</v>
      </c>
      <c r="AV78" s="928"/>
      <c r="AW78" s="928"/>
      <c r="AX78" s="928"/>
      <c r="AY78" s="878"/>
      <c r="AZ78" s="929"/>
      <c r="BA78" s="930"/>
      <c r="BB78" s="930"/>
      <c r="BC78" s="930"/>
      <c r="BD78" s="931"/>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33" t="s">
        <v>603</v>
      </c>
      <c r="C79" s="922"/>
      <c r="D79" s="922"/>
      <c r="E79" s="922"/>
      <c r="F79" s="922"/>
      <c r="G79" s="922"/>
      <c r="H79" s="922"/>
      <c r="I79" s="922"/>
      <c r="J79" s="922"/>
      <c r="K79" s="922"/>
      <c r="L79" s="922"/>
      <c r="M79" s="922"/>
      <c r="N79" s="922"/>
      <c r="O79" s="922"/>
      <c r="P79" s="923"/>
      <c r="Q79" s="932">
        <v>104367</v>
      </c>
      <c r="R79" s="928"/>
      <c r="S79" s="928"/>
      <c r="T79" s="928"/>
      <c r="U79" s="878"/>
      <c r="V79" s="927">
        <v>101997</v>
      </c>
      <c r="W79" s="928"/>
      <c r="X79" s="928"/>
      <c r="Y79" s="928"/>
      <c r="Z79" s="878"/>
      <c r="AA79" s="927">
        <v>2370</v>
      </c>
      <c r="AB79" s="928"/>
      <c r="AC79" s="928"/>
      <c r="AD79" s="928"/>
      <c r="AE79" s="878"/>
      <c r="AF79" s="927">
        <v>2370</v>
      </c>
      <c r="AG79" s="928"/>
      <c r="AH79" s="928"/>
      <c r="AI79" s="928"/>
      <c r="AJ79" s="878"/>
      <c r="AK79" s="927">
        <v>313</v>
      </c>
      <c r="AL79" s="928"/>
      <c r="AM79" s="928"/>
      <c r="AN79" s="928"/>
      <c r="AO79" s="878"/>
      <c r="AP79" s="927" t="s">
        <v>525</v>
      </c>
      <c r="AQ79" s="928"/>
      <c r="AR79" s="928"/>
      <c r="AS79" s="928"/>
      <c r="AT79" s="878"/>
      <c r="AU79" s="927" t="s">
        <v>525</v>
      </c>
      <c r="AV79" s="928"/>
      <c r="AW79" s="928"/>
      <c r="AX79" s="928"/>
      <c r="AY79" s="878"/>
      <c r="AZ79" s="929"/>
      <c r="BA79" s="930"/>
      <c r="BB79" s="930"/>
      <c r="BC79" s="930"/>
      <c r="BD79" s="931"/>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33" t="s">
        <v>604</v>
      </c>
      <c r="C80" s="922"/>
      <c r="D80" s="922"/>
      <c r="E80" s="922"/>
      <c r="F80" s="922"/>
      <c r="G80" s="922"/>
      <c r="H80" s="922"/>
      <c r="I80" s="922"/>
      <c r="J80" s="922"/>
      <c r="K80" s="922"/>
      <c r="L80" s="922"/>
      <c r="M80" s="922"/>
      <c r="N80" s="922"/>
      <c r="O80" s="922"/>
      <c r="P80" s="923"/>
      <c r="Q80" s="932">
        <v>58</v>
      </c>
      <c r="R80" s="928"/>
      <c r="S80" s="928"/>
      <c r="T80" s="928"/>
      <c r="U80" s="878"/>
      <c r="V80" s="927">
        <v>55</v>
      </c>
      <c r="W80" s="928"/>
      <c r="X80" s="928"/>
      <c r="Y80" s="928"/>
      <c r="Z80" s="878"/>
      <c r="AA80" s="927">
        <v>3</v>
      </c>
      <c r="AB80" s="928"/>
      <c r="AC80" s="928"/>
      <c r="AD80" s="928"/>
      <c r="AE80" s="878"/>
      <c r="AF80" s="927">
        <v>3</v>
      </c>
      <c r="AG80" s="928"/>
      <c r="AH80" s="928"/>
      <c r="AI80" s="928"/>
      <c r="AJ80" s="878"/>
      <c r="AK80" s="927">
        <v>2</v>
      </c>
      <c r="AL80" s="928"/>
      <c r="AM80" s="928"/>
      <c r="AN80" s="928"/>
      <c r="AO80" s="878"/>
      <c r="AP80" s="927" t="s">
        <v>525</v>
      </c>
      <c r="AQ80" s="928"/>
      <c r="AR80" s="928"/>
      <c r="AS80" s="928"/>
      <c r="AT80" s="878"/>
      <c r="AU80" s="927" t="s">
        <v>525</v>
      </c>
      <c r="AV80" s="928"/>
      <c r="AW80" s="928"/>
      <c r="AX80" s="928"/>
      <c r="AY80" s="878"/>
      <c r="AZ80" s="929"/>
      <c r="BA80" s="930"/>
      <c r="BB80" s="930"/>
      <c r="BC80" s="930"/>
      <c r="BD80" s="931"/>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33" t="s">
        <v>605</v>
      </c>
      <c r="C81" s="922"/>
      <c r="D81" s="922"/>
      <c r="E81" s="922"/>
      <c r="F81" s="922"/>
      <c r="G81" s="922"/>
      <c r="H81" s="922"/>
      <c r="I81" s="922"/>
      <c r="J81" s="922"/>
      <c r="K81" s="922"/>
      <c r="L81" s="922"/>
      <c r="M81" s="922"/>
      <c r="N81" s="922"/>
      <c r="O81" s="922"/>
      <c r="P81" s="923"/>
      <c r="Q81" s="932">
        <v>1614</v>
      </c>
      <c r="R81" s="928"/>
      <c r="S81" s="928"/>
      <c r="T81" s="928"/>
      <c r="U81" s="878"/>
      <c r="V81" s="927">
        <v>1558</v>
      </c>
      <c r="W81" s="928"/>
      <c r="X81" s="928"/>
      <c r="Y81" s="928"/>
      <c r="Z81" s="878"/>
      <c r="AA81" s="927">
        <v>56</v>
      </c>
      <c r="AB81" s="928"/>
      <c r="AC81" s="928"/>
      <c r="AD81" s="928"/>
      <c r="AE81" s="878"/>
      <c r="AF81" s="927">
        <v>56</v>
      </c>
      <c r="AG81" s="928"/>
      <c r="AH81" s="928"/>
      <c r="AI81" s="928"/>
      <c r="AJ81" s="878"/>
      <c r="AK81" s="927">
        <v>301</v>
      </c>
      <c r="AL81" s="928"/>
      <c r="AM81" s="928"/>
      <c r="AN81" s="928"/>
      <c r="AO81" s="878"/>
      <c r="AP81" s="927">
        <v>1850</v>
      </c>
      <c r="AQ81" s="928"/>
      <c r="AR81" s="928"/>
      <c r="AS81" s="928"/>
      <c r="AT81" s="878"/>
      <c r="AU81" s="927">
        <v>212</v>
      </c>
      <c r="AV81" s="928"/>
      <c r="AW81" s="928"/>
      <c r="AX81" s="928"/>
      <c r="AY81" s="878"/>
      <c r="AZ81" s="929"/>
      <c r="BA81" s="930"/>
      <c r="BB81" s="930"/>
      <c r="BC81" s="930"/>
      <c r="BD81" s="931"/>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33" t="s">
        <v>606</v>
      </c>
      <c r="C82" s="922"/>
      <c r="D82" s="922"/>
      <c r="E82" s="922"/>
      <c r="F82" s="922"/>
      <c r="G82" s="922"/>
      <c r="H82" s="922"/>
      <c r="I82" s="922"/>
      <c r="J82" s="922"/>
      <c r="K82" s="922"/>
      <c r="L82" s="922"/>
      <c r="M82" s="922"/>
      <c r="N82" s="922"/>
      <c r="O82" s="922"/>
      <c r="P82" s="923"/>
      <c r="Q82" s="932">
        <v>10</v>
      </c>
      <c r="R82" s="928"/>
      <c r="S82" s="928"/>
      <c r="T82" s="928"/>
      <c r="U82" s="878"/>
      <c r="V82" s="927">
        <v>9</v>
      </c>
      <c r="W82" s="928"/>
      <c r="X82" s="928"/>
      <c r="Y82" s="928"/>
      <c r="Z82" s="878"/>
      <c r="AA82" s="927">
        <v>1</v>
      </c>
      <c r="AB82" s="928"/>
      <c r="AC82" s="928"/>
      <c r="AD82" s="928"/>
      <c r="AE82" s="878"/>
      <c r="AF82" s="927">
        <v>1</v>
      </c>
      <c r="AG82" s="928"/>
      <c r="AH82" s="928"/>
      <c r="AI82" s="928"/>
      <c r="AJ82" s="878"/>
      <c r="AK82" s="927" t="s">
        <v>525</v>
      </c>
      <c r="AL82" s="928"/>
      <c r="AM82" s="928"/>
      <c r="AN82" s="928"/>
      <c r="AO82" s="878"/>
      <c r="AP82" s="927" t="s">
        <v>525</v>
      </c>
      <c r="AQ82" s="928"/>
      <c r="AR82" s="928"/>
      <c r="AS82" s="928"/>
      <c r="AT82" s="878"/>
      <c r="AU82" s="927" t="s">
        <v>525</v>
      </c>
      <c r="AV82" s="928"/>
      <c r="AW82" s="928"/>
      <c r="AX82" s="928"/>
      <c r="AY82" s="878"/>
      <c r="AZ82" s="929"/>
      <c r="BA82" s="930"/>
      <c r="BB82" s="930"/>
      <c r="BC82" s="930"/>
      <c r="BD82" s="931"/>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33" t="s">
        <v>607</v>
      </c>
      <c r="C83" s="922"/>
      <c r="D83" s="922"/>
      <c r="E83" s="922"/>
      <c r="F83" s="922"/>
      <c r="G83" s="922"/>
      <c r="H83" s="922"/>
      <c r="I83" s="922"/>
      <c r="J83" s="922"/>
      <c r="K83" s="922"/>
      <c r="L83" s="922"/>
      <c r="M83" s="922"/>
      <c r="N83" s="922"/>
      <c r="O83" s="922"/>
      <c r="P83" s="923"/>
      <c r="Q83" s="932">
        <v>33</v>
      </c>
      <c r="R83" s="928"/>
      <c r="S83" s="928"/>
      <c r="T83" s="928"/>
      <c r="U83" s="878"/>
      <c r="V83" s="927">
        <v>31</v>
      </c>
      <c r="W83" s="928"/>
      <c r="X83" s="928"/>
      <c r="Y83" s="928"/>
      <c r="Z83" s="878"/>
      <c r="AA83" s="927">
        <v>2</v>
      </c>
      <c r="AB83" s="928"/>
      <c r="AC83" s="928"/>
      <c r="AD83" s="928"/>
      <c r="AE83" s="878"/>
      <c r="AF83" s="927">
        <v>2</v>
      </c>
      <c r="AG83" s="928"/>
      <c r="AH83" s="928"/>
      <c r="AI83" s="928"/>
      <c r="AJ83" s="878"/>
      <c r="AK83" s="927">
        <v>0</v>
      </c>
      <c r="AL83" s="928"/>
      <c r="AM83" s="928"/>
      <c r="AN83" s="928"/>
      <c r="AO83" s="878"/>
      <c r="AP83" s="927" t="s">
        <v>525</v>
      </c>
      <c r="AQ83" s="928"/>
      <c r="AR83" s="928"/>
      <c r="AS83" s="928"/>
      <c r="AT83" s="878"/>
      <c r="AU83" s="927" t="s">
        <v>525</v>
      </c>
      <c r="AV83" s="928"/>
      <c r="AW83" s="928"/>
      <c r="AX83" s="928"/>
      <c r="AY83" s="878"/>
      <c r="AZ83" s="929"/>
      <c r="BA83" s="930"/>
      <c r="BB83" s="930"/>
      <c r="BC83" s="930"/>
      <c r="BD83" s="931"/>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33" t="s">
        <v>608</v>
      </c>
      <c r="C84" s="922"/>
      <c r="D84" s="922"/>
      <c r="E84" s="922"/>
      <c r="F84" s="922"/>
      <c r="G84" s="922"/>
      <c r="H84" s="922"/>
      <c r="I84" s="922"/>
      <c r="J84" s="922"/>
      <c r="K84" s="922"/>
      <c r="L84" s="922"/>
      <c r="M84" s="922"/>
      <c r="N84" s="922"/>
      <c r="O84" s="922"/>
      <c r="P84" s="923"/>
      <c r="Q84" s="932">
        <v>51</v>
      </c>
      <c r="R84" s="928"/>
      <c r="S84" s="928"/>
      <c r="T84" s="928"/>
      <c r="U84" s="878"/>
      <c r="V84" s="927">
        <v>48</v>
      </c>
      <c r="W84" s="928"/>
      <c r="X84" s="928"/>
      <c r="Y84" s="928"/>
      <c r="Z84" s="878"/>
      <c r="AA84" s="927">
        <v>4</v>
      </c>
      <c r="AB84" s="928"/>
      <c r="AC84" s="928"/>
      <c r="AD84" s="928"/>
      <c r="AE84" s="878"/>
      <c r="AF84" s="927">
        <v>4</v>
      </c>
      <c r="AG84" s="928"/>
      <c r="AH84" s="928"/>
      <c r="AI84" s="928"/>
      <c r="AJ84" s="878"/>
      <c r="AK84" s="927">
        <v>0</v>
      </c>
      <c r="AL84" s="928"/>
      <c r="AM84" s="928"/>
      <c r="AN84" s="928"/>
      <c r="AO84" s="878"/>
      <c r="AP84" s="927">
        <v>6</v>
      </c>
      <c r="AQ84" s="928"/>
      <c r="AR84" s="928"/>
      <c r="AS84" s="928"/>
      <c r="AT84" s="878"/>
      <c r="AU84" s="927">
        <v>1</v>
      </c>
      <c r="AV84" s="928"/>
      <c r="AW84" s="928"/>
      <c r="AX84" s="928"/>
      <c r="AY84" s="878"/>
      <c r="AZ84" s="929"/>
      <c r="BA84" s="930"/>
      <c r="BB84" s="930"/>
      <c r="BC84" s="930"/>
      <c r="BD84" s="931"/>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33" t="s">
        <v>609</v>
      </c>
      <c r="C85" s="922"/>
      <c r="D85" s="922"/>
      <c r="E85" s="922"/>
      <c r="F85" s="922"/>
      <c r="G85" s="922"/>
      <c r="H85" s="922"/>
      <c r="I85" s="922"/>
      <c r="J85" s="922"/>
      <c r="K85" s="922"/>
      <c r="L85" s="922"/>
      <c r="M85" s="922"/>
      <c r="N85" s="922"/>
      <c r="O85" s="922"/>
      <c r="P85" s="923"/>
      <c r="Q85" s="932">
        <v>247</v>
      </c>
      <c r="R85" s="928"/>
      <c r="S85" s="928"/>
      <c r="T85" s="928"/>
      <c r="U85" s="878"/>
      <c r="V85" s="927">
        <v>242</v>
      </c>
      <c r="W85" s="928"/>
      <c r="X85" s="928"/>
      <c r="Y85" s="928"/>
      <c r="Z85" s="878"/>
      <c r="AA85" s="927">
        <v>5</v>
      </c>
      <c r="AB85" s="928"/>
      <c r="AC85" s="928"/>
      <c r="AD85" s="928"/>
      <c r="AE85" s="878"/>
      <c r="AF85" s="927">
        <v>5</v>
      </c>
      <c r="AG85" s="928"/>
      <c r="AH85" s="928"/>
      <c r="AI85" s="928"/>
      <c r="AJ85" s="878"/>
      <c r="AK85" s="927">
        <v>0</v>
      </c>
      <c r="AL85" s="928"/>
      <c r="AM85" s="928"/>
      <c r="AN85" s="928"/>
      <c r="AO85" s="878"/>
      <c r="AP85" s="927" t="s">
        <v>525</v>
      </c>
      <c r="AQ85" s="928"/>
      <c r="AR85" s="928"/>
      <c r="AS85" s="928"/>
      <c r="AT85" s="878"/>
      <c r="AU85" s="927" t="s">
        <v>525</v>
      </c>
      <c r="AV85" s="928"/>
      <c r="AW85" s="928"/>
      <c r="AX85" s="928"/>
      <c r="AY85" s="878"/>
      <c r="AZ85" s="929"/>
      <c r="BA85" s="930"/>
      <c r="BB85" s="930"/>
      <c r="BC85" s="930"/>
      <c r="BD85" s="931"/>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33"/>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21"/>
      <c r="C87" s="922"/>
      <c r="D87" s="922"/>
      <c r="E87" s="922"/>
      <c r="F87" s="922"/>
      <c r="G87" s="922"/>
      <c r="H87" s="922"/>
      <c r="I87" s="922"/>
      <c r="J87" s="922"/>
      <c r="K87" s="922"/>
      <c r="L87" s="922"/>
      <c r="M87" s="922"/>
      <c r="N87" s="922"/>
      <c r="O87" s="922"/>
      <c r="P87" s="923"/>
      <c r="Q87" s="934"/>
      <c r="R87" s="935"/>
      <c r="S87" s="935"/>
      <c r="T87" s="935"/>
      <c r="U87" s="935"/>
      <c r="V87" s="935"/>
      <c r="W87" s="935"/>
      <c r="X87" s="935"/>
      <c r="Y87" s="935"/>
      <c r="Z87" s="935"/>
      <c r="AA87" s="935"/>
      <c r="AB87" s="935"/>
      <c r="AC87" s="935"/>
      <c r="AD87" s="935"/>
      <c r="AE87" s="935"/>
      <c r="AF87" s="935"/>
      <c r="AG87" s="935"/>
      <c r="AH87" s="935"/>
      <c r="AI87" s="935"/>
      <c r="AJ87" s="935"/>
      <c r="AK87" s="935"/>
      <c r="AL87" s="935"/>
      <c r="AM87" s="935"/>
      <c r="AN87" s="935"/>
      <c r="AO87" s="935"/>
      <c r="AP87" s="935"/>
      <c r="AQ87" s="935"/>
      <c r="AR87" s="935"/>
      <c r="AS87" s="935"/>
      <c r="AT87" s="935"/>
      <c r="AU87" s="935"/>
      <c r="AV87" s="935"/>
      <c r="AW87" s="935"/>
      <c r="AX87" s="935"/>
      <c r="AY87" s="935"/>
      <c r="AZ87" s="936"/>
      <c r="BA87" s="936"/>
      <c r="BB87" s="936"/>
      <c r="BC87" s="936"/>
      <c r="BD87" s="937"/>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390</v>
      </c>
      <c r="B88" s="838" t="s">
        <v>421</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f>SUM(AF68:AJ87)</f>
        <v>2879</v>
      </c>
      <c r="AG88" s="890"/>
      <c r="AH88" s="890"/>
      <c r="AI88" s="890"/>
      <c r="AJ88" s="890"/>
      <c r="AK88" s="887"/>
      <c r="AL88" s="887"/>
      <c r="AM88" s="887"/>
      <c r="AN88" s="887"/>
      <c r="AO88" s="887"/>
      <c r="AP88" s="890">
        <f>SUM(AP68:AT87)</f>
        <v>6858</v>
      </c>
      <c r="AQ88" s="890"/>
      <c r="AR88" s="890"/>
      <c r="AS88" s="890"/>
      <c r="AT88" s="890"/>
      <c r="AU88" s="890">
        <f>SUM(AU68:AY87)</f>
        <v>430</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390</v>
      </c>
      <c r="BR102" s="838" t="s">
        <v>422</v>
      </c>
      <c r="BS102" s="839"/>
      <c r="BT102" s="839"/>
      <c r="BU102" s="839"/>
      <c r="BV102" s="839"/>
      <c r="BW102" s="839"/>
      <c r="BX102" s="839"/>
      <c r="BY102" s="839"/>
      <c r="BZ102" s="839"/>
      <c r="CA102" s="839"/>
      <c r="CB102" s="839"/>
      <c r="CC102" s="839"/>
      <c r="CD102" s="839"/>
      <c r="CE102" s="839"/>
      <c r="CF102" s="839"/>
      <c r="CG102" s="840"/>
      <c r="CH102" s="938"/>
      <c r="CI102" s="939"/>
      <c r="CJ102" s="939"/>
      <c r="CK102" s="939"/>
      <c r="CL102" s="940"/>
      <c r="CM102" s="938"/>
      <c r="CN102" s="939"/>
      <c r="CO102" s="939"/>
      <c r="CP102" s="939"/>
      <c r="CQ102" s="940"/>
      <c r="CR102" s="941"/>
      <c r="CS102" s="898"/>
      <c r="CT102" s="898"/>
      <c r="CU102" s="898"/>
      <c r="CV102" s="942"/>
      <c r="CW102" s="941"/>
      <c r="CX102" s="898"/>
      <c r="CY102" s="898"/>
      <c r="CZ102" s="898"/>
      <c r="DA102" s="942"/>
      <c r="DB102" s="941"/>
      <c r="DC102" s="898"/>
      <c r="DD102" s="898"/>
      <c r="DE102" s="898"/>
      <c r="DF102" s="942"/>
      <c r="DG102" s="941"/>
      <c r="DH102" s="898"/>
      <c r="DI102" s="898"/>
      <c r="DJ102" s="898"/>
      <c r="DK102" s="942"/>
      <c r="DL102" s="941"/>
      <c r="DM102" s="898"/>
      <c r="DN102" s="898"/>
      <c r="DO102" s="898"/>
      <c r="DP102" s="942"/>
      <c r="DQ102" s="941"/>
      <c r="DR102" s="898"/>
      <c r="DS102" s="898"/>
      <c r="DT102" s="898"/>
      <c r="DU102" s="942"/>
      <c r="DV102" s="965"/>
      <c r="DW102" s="966"/>
      <c r="DX102" s="966"/>
      <c r="DY102" s="966"/>
      <c r="DZ102" s="967"/>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8" t="s">
        <v>423</v>
      </c>
      <c r="BR103" s="968"/>
      <c r="BS103" s="968"/>
      <c r="BT103" s="968"/>
      <c r="BU103" s="968"/>
      <c r="BV103" s="968"/>
      <c r="BW103" s="968"/>
      <c r="BX103" s="968"/>
      <c r="BY103" s="968"/>
      <c r="BZ103" s="968"/>
      <c r="CA103" s="968"/>
      <c r="CB103" s="968"/>
      <c r="CC103" s="968"/>
      <c r="CD103" s="968"/>
      <c r="CE103" s="968"/>
      <c r="CF103" s="968"/>
      <c r="CG103" s="968"/>
      <c r="CH103" s="968"/>
      <c r="CI103" s="968"/>
      <c r="CJ103" s="968"/>
      <c r="CK103" s="968"/>
      <c r="CL103" s="968"/>
      <c r="CM103" s="968"/>
      <c r="CN103" s="968"/>
      <c r="CO103" s="968"/>
      <c r="CP103" s="968"/>
      <c r="CQ103" s="968"/>
      <c r="CR103" s="968"/>
      <c r="CS103" s="968"/>
      <c r="CT103" s="968"/>
      <c r="CU103" s="968"/>
      <c r="CV103" s="968"/>
      <c r="CW103" s="968"/>
      <c r="CX103" s="968"/>
      <c r="CY103" s="968"/>
      <c r="CZ103" s="968"/>
      <c r="DA103" s="968"/>
      <c r="DB103" s="968"/>
      <c r="DC103" s="968"/>
      <c r="DD103" s="968"/>
      <c r="DE103" s="968"/>
      <c r="DF103" s="968"/>
      <c r="DG103" s="968"/>
      <c r="DH103" s="968"/>
      <c r="DI103" s="968"/>
      <c r="DJ103" s="968"/>
      <c r="DK103" s="968"/>
      <c r="DL103" s="968"/>
      <c r="DM103" s="968"/>
      <c r="DN103" s="968"/>
      <c r="DO103" s="968"/>
      <c r="DP103" s="968"/>
      <c r="DQ103" s="968"/>
      <c r="DR103" s="968"/>
      <c r="DS103" s="968"/>
      <c r="DT103" s="968"/>
      <c r="DU103" s="968"/>
      <c r="DV103" s="968"/>
      <c r="DW103" s="968"/>
      <c r="DX103" s="968"/>
      <c r="DY103" s="968"/>
      <c r="DZ103" s="968"/>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9" t="s">
        <v>424</v>
      </c>
      <c r="BR104" s="969"/>
      <c r="BS104" s="969"/>
      <c r="BT104" s="969"/>
      <c r="BU104" s="969"/>
      <c r="BV104" s="969"/>
      <c r="BW104" s="969"/>
      <c r="BX104" s="969"/>
      <c r="BY104" s="969"/>
      <c r="BZ104" s="969"/>
      <c r="CA104" s="969"/>
      <c r="CB104" s="969"/>
      <c r="CC104" s="969"/>
      <c r="CD104" s="969"/>
      <c r="CE104" s="969"/>
      <c r="CF104" s="969"/>
      <c r="CG104" s="969"/>
      <c r="CH104" s="969"/>
      <c r="CI104" s="969"/>
      <c r="CJ104" s="969"/>
      <c r="CK104" s="969"/>
      <c r="CL104" s="969"/>
      <c r="CM104" s="969"/>
      <c r="CN104" s="969"/>
      <c r="CO104" s="969"/>
      <c r="CP104" s="969"/>
      <c r="CQ104" s="969"/>
      <c r="CR104" s="969"/>
      <c r="CS104" s="969"/>
      <c r="CT104" s="969"/>
      <c r="CU104" s="969"/>
      <c r="CV104" s="969"/>
      <c r="CW104" s="969"/>
      <c r="CX104" s="969"/>
      <c r="CY104" s="969"/>
      <c r="CZ104" s="969"/>
      <c r="DA104" s="969"/>
      <c r="DB104" s="969"/>
      <c r="DC104" s="969"/>
      <c r="DD104" s="969"/>
      <c r="DE104" s="969"/>
      <c r="DF104" s="969"/>
      <c r="DG104" s="969"/>
      <c r="DH104" s="969"/>
      <c r="DI104" s="969"/>
      <c r="DJ104" s="969"/>
      <c r="DK104" s="969"/>
      <c r="DL104" s="969"/>
      <c r="DM104" s="969"/>
      <c r="DN104" s="969"/>
      <c r="DO104" s="969"/>
      <c r="DP104" s="969"/>
      <c r="DQ104" s="969"/>
      <c r="DR104" s="969"/>
      <c r="DS104" s="969"/>
      <c r="DT104" s="969"/>
      <c r="DU104" s="969"/>
      <c r="DV104" s="969"/>
      <c r="DW104" s="969"/>
      <c r="DX104" s="969"/>
      <c r="DY104" s="969"/>
      <c r="DZ104" s="969"/>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425</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426</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70" t="s">
        <v>427</v>
      </c>
      <c r="B108" s="971"/>
      <c r="C108" s="971"/>
      <c r="D108" s="971"/>
      <c r="E108" s="971"/>
      <c r="F108" s="971"/>
      <c r="G108" s="971"/>
      <c r="H108" s="971"/>
      <c r="I108" s="971"/>
      <c r="J108" s="971"/>
      <c r="K108" s="971"/>
      <c r="L108" s="971"/>
      <c r="M108" s="971"/>
      <c r="N108" s="971"/>
      <c r="O108" s="971"/>
      <c r="P108" s="971"/>
      <c r="Q108" s="971"/>
      <c r="R108" s="971"/>
      <c r="S108" s="971"/>
      <c r="T108" s="971"/>
      <c r="U108" s="971"/>
      <c r="V108" s="971"/>
      <c r="W108" s="971"/>
      <c r="X108" s="971"/>
      <c r="Y108" s="971"/>
      <c r="Z108" s="971"/>
      <c r="AA108" s="971"/>
      <c r="AB108" s="971"/>
      <c r="AC108" s="971"/>
      <c r="AD108" s="971"/>
      <c r="AE108" s="971"/>
      <c r="AF108" s="971"/>
      <c r="AG108" s="971"/>
      <c r="AH108" s="971"/>
      <c r="AI108" s="971"/>
      <c r="AJ108" s="971"/>
      <c r="AK108" s="971"/>
      <c r="AL108" s="971"/>
      <c r="AM108" s="971"/>
      <c r="AN108" s="971"/>
      <c r="AO108" s="971"/>
      <c r="AP108" s="971"/>
      <c r="AQ108" s="971"/>
      <c r="AR108" s="971"/>
      <c r="AS108" s="971"/>
      <c r="AT108" s="972"/>
      <c r="AU108" s="970" t="s">
        <v>428</v>
      </c>
      <c r="AV108" s="971"/>
      <c r="AW108" s="971"/>
      <c r="AX108" s="971"/>
      <c r="AY108" s="971"/>
      <c r="AZ108" s="971"/>
      <c r="BA108" s="971"/>
      <c r="BB108" s="971"/>
      <c r="BC108" s="971"/>
      <c r="BD108" s="971"/>
      <c r="BE108" s="971"/>
      <c r="BF108" s="971"/>
      <c r="BG108" s="971"/>
      <c r="BH108" s="971"/>
      <c r="BI108" s="971"/>
      <c r="BJ108" s="971"/>
      <c r="BK108" s="971"/>
      <c r="BL108" s="971"/>
      <c r="BM108" s="971"/>
      <c r="BN108" s="971"/>
      <c r="BO108" s="971"/>
      <c r="BP108" s="971"/>
      <c r="BQ108" s="971"/>
      <c r="BR108" s="971"/>
      <c r="BS108" s="971"/>
      <c r="BT108" s="971"/>
      <c r="BU108" s="971"/>
      <c r="BV108" s="971"/>
      <c r="BW108" s="971"/>
      <c r="BX108" s="971"/>
      <c r="BY108" s="971"/>
      <c r="BZ108" s="971"/>
      <c r="CA108" s="971"/>
      <c r="CB108" s="971"/>
      <c r="CC108" s="971"/>
      <c r="CD108" s="971"/>
      <c r="CE108" s="971"/>
      <c r="CF108" s="971"/>
      <c r="CG108" s="971"/>
      <c r="CH108" s="971"/>
      <c r="CI108" s="971"/>
      <c r="CJ108" s="971"/>
      <c r="CK108" s="971"/>
      <c r="CL108" s="971"/>
      <c r="CM108" s="971"/>
      <c r="CN108" s="971"/>
      <c r="CO108" s="971"/>
      <c r="CP108" s="971"/>
      <c r="CQ108" s="971"/>
      <c r="CR108" s="971"/>
      <c r="CS108" s="971"/>
      <c r="CT108" s="971"/>
      <c r="CU108" s="971"/>
      <c r="CV108" s="971"/>
      <c r="CW108" s="971"/>
      <c r="CX108" s="971"/>
      <c r="CY108" s="971"/>
      <c r="CZ108" s="971"/>
      <c r="DA108" s="971"/>
      <c r="DB108" s="971"/>
      <c r="DC108" s="971"/>
      <c r="DD108" s="971"/>
      <c r="DE108" s="971"/>
      <c r="DF108" s="971"/>
      <c r="DG108" s="971"/>
      <c r="DH108" s="971"/>
      <c r="DI108" s="971"/>
      <c r="DJ108" s="971"/>
      <c r="DK108" s="971"/>
      <c r="DL108" s="971"/>
      <c r="DM108" s="971"/>
      <c r="DN108" s="971"/>
      <c r="DO108" s="971"/>
      <c r="DP108" s="971"/>
      <c r="DQ108" s="971"/>
      <c r="DR108" s="971"/>
      <c r="DS108" s="971"/>
      <c r="DT108" s="971"/>
      <c r="DU108" s="971"/>
      <c r="DV108" s="971"/>
      <c r="DW108" s="971"/>
      <c r="DX108" s="971"/>
      <c r="DY108" s="971"/>
      <c r="DZ108" s="972"/>
    </row>
    <row r="109" spans="1:131" s="248" customFormat="1" ht="26.25" customHeight="1" x14ac:dyDescent="0.15">
      <c r="A109" s="963" t="s">
        <v>429</v>
      </c>
      <c r="B109" s="944"/>
      <c r="C109" s="944"/>
      <c r="D109" s="944"/>
      <c r="E109" s="944"/>
      <c r="F109" s="944"/>
      <c r="G109" s="944"/>
      <c r="H109" s="944"/>
      <c r="I109" s="944"/>
      <c r="J109" s="944"/>
      <c r="K109" s="944"/>
      <c r="L109" s="944"/>
      <c r="M109" s="944"/>
      <c r="N109" s="944"/>
      <c r="O109" s="944"/>
      <c r="P109" s="944"/>
      <c r="Q109" s="944"/>
      <c r="R109" s="944"/>
      <c r="S109" s="944"/>
      <c r="T109" s="944"/>
      <c r="U109" s="944"/>
      <c r="V109" s="944"/>
      <c r="W109" s="944"/>
      <c r="X109" s="944"/>
      <c r="Y109" s="944"/>
      <c r="Z109" s="945"/>
      <c r="AA109" s="943" t="s">
        <v>430</v>
      </c>
      <c r="AB109" s="944"/>
      <c r="AC109" s="944"/>
      <c r="AD109" s="944"/>
      <c r="AE109" s="945"/>
      <c r="AF109" s="943" t="s">
        <v>431</v>
      </c>
      <c r="AG109" s="944"/>
      <c r="AH109" s="944"/>
      <c r="AI109" s="944"/>
      <c r="AJ109" s="945"/>
      <c r="AK109" s="943" t="s">
        <v>305</v>
      </c>
      <c r="AL109" s="944"/>
      <c r="AM109" s="944"/>
      <c r="AN109" s="944"/>
      <c r="AO109" s="945"/>
      <c r="AP109" s="943" t="s">
        <v>432</v>
      </c>
      <c r="AQ109" s="944"/>
      <c r="AR109" s="944"/>
      <c r="AS109" s="944"/>
      <c r="AT109" s="946"/>
      <c r="AU109" s="963" t="s">
        <v>429</v>
      </c>
      <c r="AV109" s="944"/>
      <c r="AW109" s="944"/>
      <c r="AX109" s="944"/>
      <c r="AY109" s="944"/>
      <c r="AZ109" s="944"/>
      <c r="BA109" s="944"/>
      <c r="BB109" s="944"/>
      <c r="BC109" s="944"/>
      <c r="BD109" s="944"/>
      <c r="BE109" s="944"/>
      <c r="BF109" s="944"/>
      <c r="BG109" s="944"/>
      <c r="BH109" s="944"/>
      <c r="BI109" s="944"/>
      <c r="BJ109" s="944"/>
      <c r="BK109" s="944"/>
      <c r="BL109" s="944"/>
      <c r="BM109" s="944"/>
      <c r="BN109" s="944"/>
      <c r="BO109" s="944"/>
      <c r="BP109" s="945"/>
      <c r="BQ109" s="943" t="s">
        <v>430</v>
      </c>
      <c r="BR109" s="944"/>
      <c r="BS109" s="944"/>
      <c r="BT109" s="944"/>
      <c r="BU109" s="945"/>
      <c r="BV109" s="943" t="s">
        <v>431</v>
      </c>
      <c r="BW109" s="944"/>
      <c r="BX109" s="944"/>
      <c r="BY109" s="944"/>
      <c r="BZ109" s="945"/>
      <c r="CA109" s="943" t="s">
        <v>305</v>
      </c>
      <c r="CB109" s="944"/>
      <c r="CC109" s="944"/>
      <c r="CD109" s="944"/>
      <c r="CE109" s="945"/>
      <c r="CF109" s="964" t="s">
        <v>432</v>
      </c>
      <c r="CG109" s="964"/>
      <c r="CH109" s="964"/>
      <c r="CI109" s="964"/>
      <c r="CJ109" s="964"/>
      <c r="CK109" s="943" t="s">
        <v>433</v>
      </c>
      <c r="CL109" s="944"/>
      <c r="CM109" s="944"/>
      <c r="CN109" s="944"/>
      <c r="CO109" s="944"/>
      <c r="CP109" s="944"/>
      <c r="CQ109" s="944"/>
      <c r="CR109" s="944"/>
      <c r="CS109" s="944"/>
      <c r="CT109" s="944"/>
      <c r="CU109" s="944"/>
      <c r="CV109" s="944"/>
      <c r="CW109" s="944"/>
      <c r="CX109" s="944"/>
      <c r="CY109" s="944"/>
      <c r="CZ109" s="944"/>
      <c r="DA109" s="944"/>
      <c r="DB109" s="944"/>
      <c r="DC109" s="944"/>
      <c r="DD109" s="944"/>
      <c r="DE109" s="944"/>
      <c r="DF109" s="945"/>
      <c r="DG109" s="943" t="s">
        <v>430</v>
      </c>
      <c r="DH109" s="944"/>
      <c r="DI109" s="944"/>
      <c r="DJ109" s="944"/>
      <c r="DK109" s="945"/>
      <c r="DL109" s="943" t="s">
        <v>431</v>
      </c>
      <c r="DM109" s="944"/>
      <c r="DN109" s="944"/>
      <c r="DO109" s="944"/>
      <c r="DP109" s="945"/>
      <c r="DQ109" s="943" t="s">
        <v>305</v>
      </c>
      <c r="DR109" s="944"/>
      <c r="DS109" s="944"/>
      <c r="DT109" s="944"/>
      <c r="DU109" s="945"/>
      <c r="DV109" s="943" t="s">
        <v>432</v>
      </c>
      <c r="DW109" s="944"/>
      <c r="DX109" s="944"/>
      <c r="DY109" s="944"/>
      <c r="DZ109" s="946"/>
    </row>
    <row r="110" spans="1:131" s="248" customFormat="1" ht="26.25" customHeight="1" x14ac:dyDescent="0.15">
      <c r="A110" s="947" t="s">
        <v>434</v>
      </c>
      <c r="B110" s="948"/>
      <c r="C110" s="948"/>
      <c r="D110" s="948"/>
      <c r="E110" s="948"/>
      <c r="F110" s="948"/>
      <c r="G110" s="948"/>
      <c r="H110" s="948"/>
      <c r="I110" s="948"/>
      <c r="J110" s="948"/>
      <c r="K110" s="948"/>
      <c r="L110" s="948"/>
      <c r="M110" s="948"/>
      <c r="N110" s="948"/>
      <c r="O110" s="948"/>
      <c r="P110" s="948"/>
      <c r="Q110" s="948"/>
      <c r="R110" s="948"/>
      <c r="S110" s="948"/>
      <c r="T110" s="948"/>
      <c r="U110" s="948"/>
      <c r="V110" s="948"/>
      <c r="W110" s="948"/>
      <c r="X110" s="948"/>
      <c r="Y110" s="948"/>
      <c r="Z110" s="949"/>
      <c r="AA110" s="950">
        <v>526573</v>
      </c>
      <c r="AB110" s="951"/>
      <c r="AC110" s="951"/>
      <c r="AD110" s="951"/>
      <c r="AE110" s="952"/>
      <c r="AF110" s="953">
        <v>529859</v>
      </c>
      <c r="AG110" s="951"/>
      <c r="AH110" s="951"/>
      <c r="AI110" s="951"/>
      <c r="AJ110" s="952"/>
      <c r="AK110" s="953">
        <v>528195</v>
      </c>
      <c r="AL110" s="951"/>
      <c r="AM110" s="951"/>
      <c r="AN110" s="951"/>
      <c r="AO110" s="952"/>
      <c r="AP110" s="954">
        <v>10.5</v>
      </c>
      <c r="AQ110" s="955"/>
      <c r="AR110" s="955"/>
      <c r="AS110" s="955"/>
      <c r="AT110" s="956"/>
      <c r="AU110" s="957" t="s">
        <v>72</v>
      </c>
      <c r="AV110" s="958"/>
      <c r="AW110" s="958"/>
      <c r="AX110" s="958"/>
      <c r="AY110" s="958"/>
      <c r="AZ110" s="999" t="s">
        <v>435</v>
      </c>
      <c r="BA110" s="948"/>
      <c r="BB110" s="948"/>
      <c r="BC110" s="948"/>
      <c r="BD110" s="948"/>
      <c r="BE110" s="948"/>
      <c r="BF110" s="948"/>
      <c r="BG110" s="948"/>
      <c r="BH110" s="948"/>
      <c r="BI110" s="948"/>
      <c r="BJ110" s="948"/>
      <c r="BK110" s="948"/>
      <c r="BL110" s="948"/>
      <c r="BM110" s="948"/>
      <c r="BN110" s="948"/>
      <c r="BO110" s="948"/>
      <c r="BP110" s="949"/>
      <c r="BQ110" s="985">
        <v>4465392</v>
      </c>
      <c r="BR110" s="986"/>
      <c r="BS110" s="986"/>
      <c r="BT110" s="986"/>
      <c r="BU110" s="986"/>
      <c r="BV110" s="986">
        <v>4278179</v>
      </c>
      <c r="BW110" s="986"/>
      <c r="BX110" s="986"/>
      <c r="BY110" s="986"/>
      <c r="BZ110" s="986"/>
      <c r="CA110" s="986">
        <v>3958581</v>
      </c>
      <c r="CB110" s="986"/>
      <c r="CC110" s="986"/>
      <c r="CD110" s="986"/>
      <c r="CE110" s="986"/>
      <c r="CF110" s="1000">
        <v>78.7</v>
      </c>
      <c r="CG110" s="1001"/>
      <c r="CH110" s="1001"/>
      <c r="CI110" s="1001"/>
      <c r="CJ110" s="1001"/>
      <c r="CK110" s="1002" t="s">
        <v>436</v>
      </c>
      <c r="CL110" s="1003"/>
      <c r="CM110" s="982" t="s">
        <v>437</v>
      </c>
      <c r="CN110" s="983"/>
      <c r="CO110" s="983"/>
      <c r="CP110" s="983"/>
      <c r="CQ110" s="983"/>
      <c r="CR110" s="983"/>
      <c r="CS110" s="983"/>
      <c r="CT110" s="983"/>
      <c r="CU110" s="983"/>
      <c r="CV110" s="983"/>
      <c r="CW110" s="983"/>
      <c r="CX110" s="983"/>
      <c r="CY110" s="983"/>
      <c r="CZ110" s="983"/>
      <c r="DA110" s="983"/>
      <c r="DB110" s="983"/>
      <c r="DC110" s="983"/>
      <c r="DD110" s="983"/>
      <c r="DE110" s="983"/>
      <c r="DF110" s="984"/>
      <c r="DG110" s="985" t="s">
        <v>438</v>
      </c>
      <c r="DH110" s="986"/>
      <c r="DI110" s="986"/>
      <c r="DJ110" s="986"/>
      <c r="DK110" s="986"/>
      <c r="DL110" s="986" t="s">
        <v>439</v>
      </c>
      <c r="DM110" s="986"/>
      <c r="DN110" s="986"/>
      <c r="DO110" s="986"/>
      <c r="DP110" s="986"/>
      <c r="DQ110" s="986" t="s">
        <v>439</v>
      </c>
      <c r="DR110" s="986"/>
      <c r="DS110" s="986"/>
      <c r="DT110" s="986"/>
      <c r="DU110" s="986"/>
      <c r="DV110" s="987" t="s">
        <v>439</v>
      </c>
      <c r="DW110" s="987"/>
      <c r="DX110" s="987"/>
      <c r="DY110" s="987"/>
      <c r="DZ110" s="988"/>
    </row>
    <row r="111" spans="1:131" s="248" customFormat="1" ht="26.25" customHeight="1" x14ac:dyDescent="0.15">
      <c r="A111" s="989" t="s">
        <v>440</v>
      </c>
      <c r="B111" s="990"/>
      <c r="C111" s="990"/>
      <c r="D111" s="990"/>
      <c r="E111" s="990"/>
      <c r="F111" s="990"/>
      <c r="G111" s="990"/>
      <c r="H111" s="990"/>
      <c r="I111" s="990"/>
      <c r="J111" s="990"/>
      <c r="K111" s="990"/>
      <c r="L111" s="990"/>
      <c r="M111" s="990"/>
      <c r="N111" s="990"/>
      <c r="O111" s="990"/>
      <c r="P111" s="990"/>
      <c r="Q111" s="990"/>
      <c r="R111" s="990"/>
      <c r="S111" s="990"/>
      <c r="T111" s="990"/>
      <c r="U111" s="990"/>
      <c r="V111" s="990"/>
      <c r="W111" s="990"/>
      <c r="X111" s="990"/>
      <c r="Y111" s="990"/>
      <c r="Z111" s="991"/>
      <c r="AA111" s="992" t="s">
        <v>438</v>
      </c>
      <c r="AB111" s="993"/>
      <c r="AC111" s="993"/>
      <c r="AD111" s="993"/>
      <c r="AE111" s="994"/>
      <c r="AF111" s="995" t="s">
        <v>438</v>
      </c>
      <c r="AG111" s="993"/>
      <c r="AH111" s="993"/>
      <c r="AI111" s="993"/>
      <c r="AJ111" s="994"/>
      <c r="AK111" s="995" t="s">
        <v>438</v>
      </c>
      <c r="AL111" s="993"/>
      <c r="AM111" s="993"/>
      <c r="AN111" s="993"/>
      <c r="AO111" s="994"/>
      <c r="AP111" s="996" t="s">
        <v>438</v>
      </c>
      <c r="AQ111" s="997"/>
      <c r="AR111" s="997"/>
      <c r="AS111" s="997"/>
      <c r="AT111" s="998"/>
      <c r="AU111" s="959"/>
      <c r="AV111" s="960"/>
      <c r="AW111" s="960"/>
      <c r="AX111" s="960"/>
      <c r="AY111" s="960"/>
      <c r="AZ111" s="1008" t="s">
        <v>441</v>
      </c>
      <c r="BA111" s="1009"/>
      <c r="BB111" s="1009"/>
      <c r="BC111" s="1009"/>
      <c r="BD111" s="1009"/>
      <c r="BE111" s="1009"/>
      <c r="BF111" s="1009"/>
      <c r="BG111" s="1009"/>
      <c r="BH111" s="1009"/>
      <c r="BI111" s="1009"/>
      <c r="BJ111" s="1009"/>
      <c r="BK111" s="1009"/>
      <c r="BL111" s="1009"/>
      <c r="BM111" s="1009"/>
      <c r="BN111" s="1009"/>
      <c r="BO111" s="1009"/>
      <c r="BP111" s="1010"/>
      <c r="BQ111" s="978" t="s">
        <v>439</v>
      </c>
      <c r="BR111" s="979"/>
      <c r="BS111" s="979"/>
      <c r="BT111" s="979"/>
      <c r="BU111" s="979"/>
      <c r="BV111" s="979" t="s">
        <v>439</v>
      </c>
      <c r="BW111" s="979"/>
      <c r="BX111" s="979"/>
      <c r="BY111" s="979"/>
      <c r="BZ111" s="979"/>
      <c r="CA111" s="979" t="s">
        <v>439</v>
      </c>
      <c r="CB111" s="979"/>
      <c r="CC111" s="979"/>
      <c r="CD111" s="979"/>
      <c r="CE111" s="979"/>
      <c r="CF111" s="973" t="s">
        <v>439</v>
      </c>
      <c r="CG111" s="974"/>
      <c r="CH111" s="974"/>
      <c r="CI111" s="974"/>
      <c r="CJ111" s="974"/>
      <c r="CK111" s="1004"/>
      <c r="CL111" s="1005"/>
      <c r="CM111" s="975" t="s">
        <v>442</v>
      </c>
      <c r="CN111" s="976"/>
      <c r="CO111" s="976"/>
      <c r="CP111" s="976"/>
      <c r="CQ111" s="976"/>
      <c r="CR111" s="976"/>
      <c r="CS111" s="976"/>
      <c r="CT111" s="976"/>
      <c r="CU111" s="976"/>
      <c r="CV111" s="976"/>
      <c r="CW111" s="976"/>
      <c r="CX111" s="976"/>
      <c r="CY111" s="976"/>
      <c r="CZ111" s="976"/>
      <c r="DA111" s="976"/>
      <c r="DB111" s="976"/>
      <c r="DC111" s="976"/>
      <c r="DD111" s="976"/>
      <c r="DE111" s="976"/>
      <c r="DF111" s="977"/>
      <c r="DG111" s="978" t="s">
        <v>439</v>
      </c>
      <c r="DH111" s="979"/>
      <c r="DI111" s="979"/>
      <c r="DJ111" s="979"/>
      <c r="DK111" s="979"/>
      <c r="DL111" s="979" t="s">
        <v>438</v>
      </c>
      <c r="DM111" s="979"/>
      <c r="DN111" s="979"/>
      <c r="DO111" s="979"/>
      <c r="DP111" s="979"/>
      <c r="DQ111" s="979" t="s">
        <v>439</v>
      </c>
      <c r="DR111" s="979"/>
      <c r="DS111" s="979"/>
      <c r="DT111" s="979"/>
      <c r="DU111" s="979"/>
      <c r="DV111" s="980" t="s">
        <v>439</v>
      </c>
      <c r="DW111" s="980"/>
      <c r="DX111" s="980"/>
      <c r="DY111" s="980"/>
      <c r="DZ111" s="981"/>
    </row>
    <row r="112" spans="1:131" s="248" customFormat="1" ht="26.25" customHeight="1" x14ac:dyDescent="0.15">
      <c r="A112" s="1011" t="s">
        <v>443</v>
      </c>
      <c r="B112" s="1012"/>
      <c r="C112" s="1009" t="s">
        <v>444</v>
      </c>
      <c r="D112" s="1009"/>
      <c r="E112" s="1009"/>
      <c r="F112" s="1009"/>
      <c r="G112" s="1009"/>
      <c r="H112" s="1009"/>
      <c r="I112" s="1009"/>
      <c r="J112" s="1009"/>
      <c r="K112" s="1009"/>
      <c r="L112" s="1009"/>
      <c r="M112" s="1009"/>
      <c r="N112" s="1009"/>
      <c r="O112" s="1009"/>
      <c r="P112" s="1009"/>
      <c r="Q112" s="1009"/>
      <c r="R112" s="1009"/>
      <c r="S112" s="1009"/>
      <c r="T112" s="1009"/>
      <c r="U112" s="1009"/>
      <c r="V112" s="1009"/>
      <c r="W112" s="1009"/>
      <c r="X112" s="1009"/>
      <c r="Y112" s="1009"/>
      <c r="Z112" s="1010"/>
      <c r="AA112" s="1017" t="s">
        <v>445</v>
      </c>
      <c r="AB112" s="1018"/>
      <c r="AC112" s="1018"/>
      <c r="AD112" s="1018"/>
      <c r="AE112" s="1019"/>
      <c r="AF112" s="1020" t="s">
        <v>446</v>
      </c>
      <c r="AG112" s="1018"/>
      <c r="AH112" s="1018"/>
      <c r="AI112" s="1018"/>
      <c r="AJ112" s="1019"/>
      <c r="AK112" s="1020" t="s">
        <v>447</v>
      </c>
      <c r="AL112" s="1018"/>
      <c r="AM112" s="1018"/>
      <c r="AN112" s="1018"/>
      <c r="AO112" s="1019"/>
      <c r="AP112" s="1021" t="s">
        <v>447</v>
      </c>
      <c r="AQ112" s="1022"/>
      <c r="AR112" s="1022"/>
      <c r="AS112" s="1022"/>
      <c r="AT112" s="1023"/>
      <c r="AU112" s="959"/>
      <c r="AV112" s="960"/>
      <c r="AW112" s="960"/>
      <c r="AX112" s="960"/>
      <c r="AY112" s="960"/>
      <c r="AZ112" s="1008" t="s">
        <v>448</v>
      </c>
      <c r="BA112" s="1009"/>
      <c r="BB112" s="1009"/>
      <c r="BC112" s="1009"/>
      <c r="BD112" s="1009"/>
      <c r="BE112" s="1009"/>
      <c r="BF112" s="1009"/>
      <c r="BG112" s="1009"/>
      <c r="BH112" s="1009"/>
      <c r="BI112" s="1009"/>
      <c r="BJ112" s="1009"/>
      <c r="BK112" s="1009"/>
      <c r="BL112" s="1009"/>
      <c r="BM112" s="1009"/>
      <c r="BN112" s="1009"/>
      <c r="BO112" s="1009"/>
      <c r="BP112" s="1010"/>
      <c r="BQ112" s="978">
        <v>4062070</v>
      </c>
      <c r="BR112" s="979"/>
      <c r="BS112" s="979"/>
      <c r="BT112" s="979"/>
      <c r="BU112" s="979"/>
      <c r="BV112" s="979">
        <v>4105681</v>
      </c>
      <c r="BW112" s="979"/>
      <c r="BX112" s="979"/>
      <c r="BY112" s="979"/>
      <c r="BZ112" s="979"/>
      <c r="CA112" s="979">
        <v>4190829</v>
      </c>
      <c r="CB112" s="979"/>
      <c r="CC112" s="979"/>
      <c r="CD112" s="979"/>
      <c r="CE112" s="979"/>
      <c r="CF112" s="973">
        <v>83.3</v>
      </c>
      <c r="CG112" s="974"/>
      <c r="CH112" s="974"/>
      <c r="CI112" s="974"/>
      <c r="CJ112" s="974"/>
      <c r="CK112" s="1004"/>
      <c r="CL112" s="1005"/>
      <c r="CM112" s="975" t="s">
        <v>449</v>
      </c>
      <c r="CN112" s="976"/>
      <c r="CO112" s="976"/>
      <c r="CP112" s="976"/>
      <c r="CQ112" s="976"/>
      <c r="CR112" s="976"/>
      <c r="CS112" s="976"/>
      <c r="CT112" s="976"/>
      <c r="CU112" s="976"/>
      <c r="CV112" s="976"/>
      <c r="CW112" s="976"/>
      <c r="CX112" s="976"/>
      <c r="CY112" s="976"/>
      <c r="CZ112" s="976"/>
      <c r="DA112" s="976"/>
      <c r="DB112" s="976"/>
      <c r="DC112" s="976"/>
      <c r="DD112" s="976"/>
      <c r="DE112" s="976"/>
      <c r="DF112" s="977"/>
      <c r="DG112" s="978" t="s">
        <v>447</v>
      </c>
      <c r="DH112" s="979"/>
      <c r="DI112" s="979"/>
      <c r="DJ112" s="979"/>
      <c r="DK112" s="979"/>
      <c r="DL112" s="979" t="s">
        <v>450</v>
      </c>
      <c r="DM112" s="979"/>
      <c r="DN112" s="979"/>
      <c r="DO112" s="979"/>
      <c r="DP112" s="979"/>
      <c r="DQ112" s="979" t="s">
        <v>445</v>
      </c>
      <c r="DR112" s="979"/>
      <c r="DS112" s="979"/>
      <c r="DT112" s="979"/>
      <c r="DU112" s="979"/>
      <c r="DV112" s="980" t="s">
        <v>451</v>
      </c>
      <c r="DW112" s="980"/>
      <c r="DX112" s="980"/>
      <c r="DY112" s="980"/>
      <c r="DZ112" s="981"/>
    </row>
    <row r="113" spans="1:130" s="248" customFormat="1" ht="26.25" customHeight="1" x14ac:dyDescent="0.15">
      <c r="A113" s="1013"/>
      <c r="B113" s="1014"/>
      <c r="C113" s="1009" t="s">
        <v>452</v>
      </c>
      <c r="D113" s="1009"/>
      <c r="E113" s="1009"/>
      <c r="F113" s="1009"/>
      <c r="G113" s="1009"/>
      <c r="H113" s="1009"/>
      <c r="I113" s="1009"/>
      <c r="J113" s="1009"/>
      <c r="K113" s="1009"/>
      <c r="L113" s="1009"/>
      <c r="M113" s="1009"/>
      <c r="N113" s="1009"/>
      <c r="O113" s="1009"/>
      <c r="P113" s="1009"/>
      <c r="Q113" s="1009"/>
      <c r="R113" s="1009"/>
      <c r="S113" s="1009"/>
      <c r="T113" s="1009"/>
      <c r="U113" s="1009"/>
      <c r="V113" s="1009"/>
      <c r="W113" s="1009"/>
      <c r="X113" s="1009"/>
      <c r="Y113" s="1009"/>
      <c r="Z113" s="1010"/>
      <c r="AA113" s="992">
        <v>381137</v>
      </c>
      <c r="AB113" s="993"/>
      <c r="AC113" s="993"/>
      <c r="AD113" s="993"/>
      <c r="AE113" s="994"/>
      <c r="AF113" s="995">
        <v>392616</v>
      </c>
      <c r="AG113" s="993"/>
      <c r="AH113" s="993"/>
      <c r="AI113" s="993"/>
      <c r="AJ113" s="994"/>
      <c r="AK113" s="995">
        <v>373683</v>
      </c>
      <c r="AL113" s="993"/>
      <c r="AM113" s="993"/>
      <c r="AN113" s="993"/>
      <c r="AO113" s="994"/>
      <c r="AP113" s="996">
        <v>7.4</v>
      </c>
      <c r="AQ113" s="997"/>
      <c r="AR113" s="997"/>
      <c r="AS113" s="997"/>
      <c r="AT113" s="998"/>
      <c r="AU113" s="959"/>
      <c r="AV113" s="960"/>
      <c r="AW113" s="960"/>
      <c r="AX113" s="960"/>
      <c r="AY113" s="960"/>
      <c r="AZ113" s="1008" t="s">
        <v>453</v>
      </c>
      <c r="BA113" s="1009"/>
      <c r="BB113" s="1009"/>
      <c r="BC113" s="1009"/>
      <c r="BD113" s="1009"/>
      <c r="BE113" s="1009"/>
      <c r="BF113" s="1009"/>
      <c r="BG113" s="1009"/>
      <c r="BH113" s="1009"/>
      <c r="BI113" s="1009"/>
      <c r="BJ113" s="1009"/>
      <c r="BK113" s="1009"/>
      <c r="BL113" s="1009"/>
      <c r="BM113" s="1009"/>
      <c r="BN113" s="1009"/>
      <c r="BO113" s="1009"/>
      <c r="BP113" s="1010"/>
      <c r="BQ113" s="978">
        <v>488213</v>
      </c>
      <c r="BR113" s="979"/>
      <c r="BS113" s="979"/>
      <c r="BT113" s="979"/>
      <c r="BU113" s="979"/>
      <c r="BV113" s="979">
        <v>463535</v>
      </c>
      <c r="BW113" s="979"/>
      <c r="BX113" s="979"/>
      <c r="BY113" s="979"/>
      <c r="BZ113" s="979"/>
      <c r="CA113" s="979">
        <v>428994</v>
      </c>
      <c r="CB113" s="979"/>
      <c r="CC113" s="979"/>
      <c r="CD113" s="979"/>
      <c r="CE113" s="979"/>
      <c r="CF113" s="973">
        <v>8.5</v>
      </c>
      <c r="CG113" s="974"/>
      <c r="CH113" s="974"/>
      <c r="CI113" s="974"/>
      <c r="CJ113" s="974"/>
      <c r="CK113" s="1004"/>
      <c r="CL113" s="1005"/>
      <c r="CM113" s="975" t="s">
        <v>454</v>
      </c>
      <c r="CN113" s="976"/>
      <c r="CO113" s="976"/>
      <c r="CP113" s="976"/>
      <c r="CQ113" s="976"/>
      <c r="CR113" s="976"/>
      <c r="CS113" s="976"/>
      <c r="CT113" s="976"/>
      <c r="CU113" s="976"/>
      <c r="CV113" s="976"/>
      <c r="CW113" s="976"/>
      <c r="CX113" s="976"/>
      <c r="CY113" s="976"/>
      <c r="CZ113" s="976"/>
      <c r="DA113" s="976"/>
      <c r="DB113" s="976"/>
      <c r="DC113" s="976"/>
      <c r="DD113" s="976"/>
      <c r="DE113" s="976"/>
      <c r="DF113" s="977"/>
      <c r="DG113" s="1017" t="s">
        <v>451</v>
      </c>
      <c r="DH113" s="1018"/>
      <c r="DI113" s="1018"/>
      <c r="DJ113" s="1018"/>
      <c r="DK113" s="1019"/>
      <c r="DL113" s="1020" t="s">
        <v>451</v>
      </c>
      <c r="DM113" s="1018"/>
      <c r="DN113" s="1018"/>
      <c r="DO113" s="1018"/>
      <c r="DP113" s="1019"/>
      <c r="DQ113" s="1020" t="s">
        <v>450</v>
      </c>
      <c r="DR113" s="1018"/>
      <c r="DS113" s="1018"/>
      <c r="DT113" s="1018"/>
      <c r="DU113" s="1019"/>
      <c r="DV113" s="1021" t="s">
        <v>450</v>
      </c>
      <c r="DW113" s="1022"/>
      <c r="DX113" s="1022"/>
      <c r="DY113" s="1022"/>
      <c r="DZ113" s="1023"/>
    </row>
    <row r="114" spans="1:130" s="248" customFormat="1" ht="26.25" customHeight="1" x14ac:dyDescent="0.15">
      <c r="A114" s="1013"/>
      <c r="B114" s="1014"/>
      <c r="C114" s="1009" t="s">
        <v>455</v>
      </c>
      <c r="D114" s="1009"/>
      <c r="E114" s="1009"/>
      <c r="F114" s="1009"/>
      <c r="G114" s="1009"/>
      <c r="H114" s="1009"/>
      <c r="I114" s="1009"/>
      <c r="J114" s="1009"/>
      <c r="K114" s="1009"/>
      <c r="L114" s="1009"/>
      <c r="M114" s="1009"/>
      <c r="N114" s="1009"/>
      <c r="O114" s="1009"/>
      <c r="P114" s="1009"/>
      <c r="Q114" s="1009"/>
      <c r="R114" s="1009"/>
      <c r="S114" s="1009"/>
      <c r="T114" s="1009"/>
      <c r="U114" s="1009"/>
      <c r="V114" s="1009"/>
      <c r="W114" s="1009"/>
      <c r="X114" s="1009"/>
      <c r="Y114" s="1009"/>
      <c r="Z114" s="1010"/>
      <c r="AA114" s="1017">
        <v>41031</v>
      </c>
      <c r="AB114" s="1018"/>
      <c r="AC114" s="1018"/>
      <c r="AD114" s="1018"/>
      <c r="AE114" s="1019"/>
      <c r="AF114" s="1020">
        <v>49672</v>
      </c>
      <c r="AG114" s="1018"/>
      <c r="AH114" s="1018"/>
      <c r="AI114" s="1018"/>
      <c r="AJ114" s="1019"/>
      <c r="AK114" s="1020">
        <v>50723</v>
      </c>
      <c r="AL114" s="1018"/>
      <c r="AM114" s="1018"/>
      <c r="AN114" s="1018"/>
      <c r="AO114" s="1019"/>
      <c r="AP114" s="1021">
        <v>1</v>
      </c>
      <c r="AQ114" s="1022"/>
      <c r="AR114" s="1022"/>
      <c r="AS114" s="1022"/>
      <c r="AT114" s="1023"/>
      <c r="AU114" s="959"/>
      <c r="AV114" s="960"/>
      <c r="AW114" s="960"/>
      <c r="AX114" s="960"/>
      <c r="AY114" s="960"/>
      <c r="AZ114" s="1008" t="s">
        <v>456</v>
      </c>
      <c r="BA114" s="1009"/>
      <c r="BB114" s="1009"/>
      <c r="BC114" s="1009"/>
      <c r="BD114" s="1009"/>
      <c r="BE114" s="1009"/>
      <c r="BF114" s="1009"/>
      <c r="BG114" s="1009"/>
      <c r="BH114" s="1009"/>
      <c r="BI114" s="1009"/>
      <c r="BJ114" s="1009"/>
      <c r="BK114" s="1009"/>
      <c r="BL114" s="1009"/>
      <c r="BM114" s="1009"/>
      <c r="BN114" s="1009"/>
      <c r="BO114" s="1009"/>
      <c r="BP114" s="1010"/>
      <c r="BQ114" s="978">
        <v>42869</v>
      </c>
      <c r="BR114" s="979"/>
      <c r="BS114" s="979"/>
      <c r="BT114" s="979"/>
      <c r="BU114" s="979"/>
      <c r="BV114" s="979" t="s">
        <v>447</v>
      </c>
      <c r="BW114" s="979"/>
      <c r="BX114" s="979"/>
      <c r="BY114" s="979"/>
      <c r="BZ114" s="979"/>
      <c r="CA114" s="979">
        <v>13702</v>
      </c>
      <c r="CB114" s="979"/>
      <c r="CC114" s="979"/>
      <c r="CD114" s="979"/>
      <c r="CE114" s="979"/>
      <c r="CF114" s="973">
        <v>0.3</v>
      </c>
      <c r="CG114" s="974"/>
      <c r="CH114" s="974"/>
      <c r="CI114" s="974"/>
      <c r="CJ114" s="974"/>
      <c r="CK114" s="1004"/>
      <c r="CL114" s="1005"/>
      <c r="CM114" s="975" t="s">
        <v>457</v>
      </c>
      <c r="CN114" s="976"/>
      <c r="CO114" s="976"/>
      <c r="CP114" s="976"/>
      <c r="CQ114" s="976"/>
      <c r="CR114" s="976"/>
      <c r="CS114" s="976"/>
      <c r="CT114" s="976"/>
      <c r="CU114" s="976"/>
      <c r="CV114" s="976"/>
      <c r="CW114" s="976"/>
      <c r="CX114" s="976"/>
      <c r="CY114" s="976"/>
      <c r="CZ114" s="976"/>
      <c r="DA114" s="976"/>
      <c r="DB114" s="976"/>
      <c r="DC114" s="976"/>
      <c r="DD114" s="976"/>
      <c r="DE114" s="976"/>
      <c r="DF114" s="977"/>
      <c r="DG114" s="1017" t="s">
        <v>450</v>
      </c>
      <c r="DH114" s="1018"/>
      <c r="DI114" s="1018"/>
      <c r="DJ114" s="1018"/>
      <c r="DK114" s="1019"/>
      <c r="DL114" s="1020" t="s">
        <v>446</v>
      </c>
      <c r="DM114" s="1018"/>
      <c r="DN114" s="1018"/>
      <c r="DO114" s="1018"/>
      <c r="DP114" s="1019"/>
      <c r="DQ114" s="1020" t="s">
        <v>447</v>
      </c>
      <c r="DR114" s="1018"/>
      <c r="DS114" s="1018"/>
      <c r="DT114" s="1018"/>
      <c r="DU114" s="1019"/>
      <c r="DV114" s="1021" t="s">
        <v>458</v>
      </c>
      <c r="DW114" s="1022"/>
      <c r="DX114" s="1022"/>
      <c r="DY114" s="1022"/>
      <c r="DZ114" s="1023"/>
    </row>
    <row r="115" spans="1:130" s="248" customFormat="1" ht="26.25" customHeight="1" x14ac:dyDescent="0.15">
      <c r="A115" s="1013"/>
      <c r="B115" s="1014"/>
      <c r="C115" s="1009" t="s">
        <v>459</v>
      </c>
      <c r="D115" s="1009"/>
      <c r="E115" s="1009"/>
      <c r="F115" s="1009"/>
      <c r="G115" s="1009"/>
      <c r="H115" s="1009"/>
      <c r="I115" s="1009"/>
      <c r="J115" s="1009"/>
      <c r="K115" s="1009"/>
      <c r="L115" s="1009"/>
      <c r="M115" s="1009"/>
      <c r="N115" s="1009"/>
      <c r="O115" s="1009"/>
      <c r="P115" s="1009"/>
      <c r="Q115" s="1009"/>
      <c r="R115" s="1009"/>
      <c r="S115" s="1009"/>
      <c r="T115" s="1009"/>
      <c r="U115" s="1009"/>
      <c r="V115" s="1009"/>
      <c r="W115" s="1009"/>
      <c r="X115" s="1009"/>
      <c r="Y115" s="1009"/>
      <c r="Z115" s="1010"/>
      <c r="AA115" s="992" t="s">
        <v>451</v>
      </c>
      <c r="AB115" s="993"/>
      <c r="AC115" s="993"/>
      <c r="AD115" s="993"/>
      <c r="AE115" s="994"/>
      <c r="AF115" s="995" t="s">
        <v>447</v>
      </c>
      <c r="AG115" s="993"/>
      <c r="AH115" s="993"/>
      <c r="AI115" s="993"/>
      <c r="AJ115" s="994"/>
      <c r="AK115" s="995" t="s">
        <v>450</v>
      </c>
      <c r="AL115" s="993"/>
      <c r="AM115" s="993"/>
      <c r="AN115" s="993"/>
      <c r="AO115" s="994"/>
      <c r="AP115" s="996" t="s">
        <v>451</v>
      </c>
      <c r="AQ115" s="997"/>
      <c r="AR115" s="997"/>
      <c r="AS115" s="997"/>
      <c r="AT115" s="998"/>
      <c r="AU115" s="959"/>
      <c r="AV115" s="960"/>
      <c r="AW115" s="960"/>
      <c r="AX115" s="960"/>
      <c r="AY115" s="960"/>
      <c r="AZ115" s="1008" t="s">
        <v>460</v>
      </c>
      <c r="BA115" s="1009"/>
      <c r="BB115" s="1009"/>
      <c r="BC115" s="1009"/>
      <c r="BD115" s="1009"/>
      <c r="BE115" s="1009"/>
      <c r="BF115" s="1009"/>
      <c r="BG115" s="1009"/>
      <c r="BH115" s="1009"/>
      <c r="BI115" s="1009"/>
      <c r="BJ115" s="1009"/>
      <c r="BK115" s="1009"/>
      <c r="BL115" s="1009"/>
      <c r="BM115" s="1009"/>
      <c r="BN115" s="1009"/>
      <c r="BO115" s="1009"/>
      <c r="BP115" s="1010"/>
      <c r="BQ115" s="978" t="s">
        <v>447</v>
      </c>
      <c r="BR115" s="979"/>
      <c r="BS115" s="979"/>
      <c r="BT115" s="979"/>
      <c r="BU115" s="979"/>
      <c r="BV115" s="979" t="s">
        <v>451</v>
      </c>
      <c r="BW115" s="979"/>
      <c r="BX115" s="979"/>
      <c r="BY115" s="979"/>
      <c r="BZ115" s="979"/>
      <c r="CA115" s="979" t="s">
        <v>451</v>
      </c>
      <c r="CB115" s="979"/>
      <c r="CC115" s="979"/>
      <c r="CD115" s="979"/>
      <c r="CE115" s="979"/>
      <c r="CF115" s="973" t="s">
        <v>461</v>
      </c>
      <c r="CG115" s="974"/>
      <c r="CH115" s="974"/>
      <c r="CI115" s="974"/>
      <c r="CJ115" s="974"/>
      <c r="CK115" s="1004"/>
      <c r="CL115" s="1005"/>
      <c r="CM115" s="1008" t="s">
        <v>462</v>
      </c>
      <c r="CN115" s="1029"/>
      <c r="CO115" s="1029"/>
      <c r="CP115" s="1029"/>
      <c r="CQ115" s="1029"/>
      <c r="CR115" s="1029"/>
      <c r="CS115" s="1029"/>
      <c r="CT115" s="1029"/>
      <c r="CU115" s="1029"/>
      <c r="CV115" s="1029"/>
      <c r="CW115" s="1029"/>
      <c r="CX115" s="1029"/>
      <c r="CY115" s="1029"/>
      <c r="CZ115" s="1029"/>
      <c r="DA115" s="1029"/>
      <c r="DB115" s="1029"/>
      <c r="DC115" s="1029"/>
      <c r="DD115" s="1029"/>
      <c r="DE115" s="1029"/>
      <c r="DF115" s="1010"/>
      <c r="DG115" s="1017" t="s">
        <v>450</v>
      </c>
      <c r="DH115" s="1018"/>
      <c r="DI115" s="1018"/>
      <c r="DJ115" s="1018"/>
      <c r="DK115" s="1019"/>
      <c r="DL115" s="1020" t="s">
        <v>451</v>
      </c>
      <c r="DM115" s="1018"/>
      <c r="DN115" s="1018"/>
      <c r="DO115" s="1018"/>
      <c r="DP115" s="1019"/>
      <c r="DQ115" s="1020" t="s">
        <v>447</v>
      </c>
      <c r="DR115" s="1018"/>
      <c r="DS115" s="1018"/>
      <c r="DT115" s="1018"/>
      <c r="DU115" s="1019"/>
      <c r="DV115" s="1021" t="s">
        <v>450</v>
      </c>
      <c r="DW115" s="1022"/>
      <c r="DX115" s="1022"/>
      <c r="DY115" s="1022"/>
      <c r="DZ115" s="1023"/>
    </row>
    <row r="116" spans="1:130" s="248" customFormat="1" ht="26.25" customHeight="1" x14ac:dyDescent="0.15">
      <c r="A116" s="1015"/>
      <c r="B116" s="1016"/>
      <c r="C116" s="1024" t="s">
        <v>463</v>
      </c>
      <c r="D116" s="1024"/>
      <c r="E116" s="1024"/>
      <c r="F116" s="1024"/>
      <c r="G116" s="1024"/>
      <c r="H116" s="1024"/>
      <c r="I116" s="1024"/>
      <c r="J116" s="1024"/>
      <c r="K116" s="1024"/>
      <c r="L116" s="1024"/>
      <c r="M116" s="1024"/>
      <c r="N116" s="1024"/>
      <c r="O116" s="1024"/>
      <c r="P116" s="1024"/>
      <c r="Q116" s="1024"/>
      <c r="R116" s="1024"/>
      <c r="S116" s="1024"/>
      <c r="T116" s="1024"/>
      <c r="U116" s="1024"/>
      <c r="V116" s="1024"/>
      <c r="W116" s="1024"/>
      <c r="X116" s="1024"/>
      <c r="Y116" s="1024"/>
      <c r="Z116" s="1025"/>
      <c r="AA116" s="1017" t="s">
        <v>461</v>
      </c>
      <c r="AB116" s="1018"/>
      <c r="AC116" s="1018"/>
      <c r="AD116" s="1018"/>
      <c r="AE116" s="1019"/>
      <c r="AF116" s="1020" t="s">
        <v>461</v>
      </c>
      <c r="AG116" s="1018"/>
      <c r="AH116" s="1018"/>
      <c r="AI116" s="1018"/>
      <c r="AJ116" s="1019"/>
      <c r="AK116" s="1020" t="s">
        <v>458</v>
      </c>
      <c r="AL116" s="1018"/>
      <c r="AM116" s="1018"/>
      <c r="AN116" s="1018"/>
      <c r="AO116" s="1019"/>
      <c r="AP116" s="1021" t="s">
        <v>450</v>
      </c>
      <c r="AQ116" s="1022"/>
      <c r="AR116" s="1022"/>
      <c r="AS116" s="1022"/>
      <c r="AT116" s="1023"/>
      <c r="AU116" s="959"/>
      <c r="AV116" s="960"/>
      <c r="AW116" s="960"/>
      <c r="AX116" s="960"/>
      <c r="AY116" s="960"/>
      <c r="AZ116" s="1026" t="s">
        <v>464</v>
      </c>
      <c r="BA116" s="1027"/>
      <c r="BB116" s="1027"/>
      <c r="BC116" s="1027"/>
      <c r="BD116" s="1027"/>
      <c r="BE116" s="1027"/>
      <c r="BF116" s="1027"/>
      <c r="BG116" s="1027"/>
      <c r="BH116" s="1027"/>
      <c r="BI116" s="1027"/>
      <c r="BJ116" s="1027"/>
      <c r="BK116" s="1027"/>
      <c r="BL116" s="1027"/>
      <c r="BM116" s="1027"/>
      <c r="BN116" s="1027"/>
      <c r="BO116" s="1027"/>
      <c r="BP116" s="1028"/>
      <c r="BQ116" s="978" t="s">
        <v>447</v>
      </c>
      <c r="BR116" s="979"/>
      <c r="BS116" s="979"/>
      <c r="BT116" s="979"/>
      <c r="BU116" s="979"/>
      <c r="BV116" s="979" t="s">
        <v>450</v>
      </c>
      <c r="BW116" s="979"/>
      <c r="BX116" s="979"/>
      <c r="BY116" s="979"/>
      <c r="BZ116" s="979"/>
      <c r="CA116" s="979" t="s">
        <v>450</v>
      </c>
      <c r="CB116" s="979"/>
      <c r="CC116" s="979"/>
      <c r="CD116" s="979"/>
      <c r="CE116" s="979"/>
      <c r="CF116" s="973" t="s">
        <v>461</v>
      </c>
      <c r="CG116" s="974"/>
      <c r="CH116" s="974"/>
      <c r="CI116" s="974"/>
      <c r="CJ116" s="974"/>
      <c r="CK116" s="1004"/>
      <c r="CL116" s="1005"/>
      <c r="CM116" s="975" t="s">
        <v>465</v>
      </c>
      <c r="CN116" s="976"/>
      <c r="CO116" s="976"/>
      <c r="CP116" s="976"/>
      <c r="CQ116" s="976"/>
      <c r="CR116" s="976"/>
      <c r="CS116" s="976"/>
      <c r="CT116" s="976"/>
      <c r="CU116" s="976"/>
      <c r="CV116" s="976"/>
      <c r="CW116" s="976"/>
      <c r="CX116" s="976"/>
      <c r="CY116" s="976"/>
      <c r="CZ116" s="976"/>
      <c r="DA116" s="976"/>
      <c r="DB116" s="976"/>
      <c r="DC116" s="976"/>
      <c r="DD116" s="976"/>
      <c r="DE116" s="976"/>
      <c r="DF116" s="977"/>
      <c r="DG116" s="1017" t="s">
        <v>447</v>
      </c>
      <c r="DH116" s="1018"/>
      <c r="DI116" s="1018"/>
      <c r="DJ116" s="1018"/>
      <c r="DK116" s="1019"/>
      <c r="DL116" s="1020" t="s">
        <v>450</v>
      </c>
      <c r="DM116" s="1018"/>
      <c r="DN116" s="1018"/>
      <c r="DO116" s="1018"/>
      <c r="DP116" s="1019"/>
      <c r="DQ116" s="1020" t="s">
        <v>447</v>
      </c>
      <c r="DR116" s="1018"/>
      <c r="DS116" s="1018"/>
      <c r="DT116" s="1018"/>
      <c r="DU116" s="1019"/>
      <c r="DV116" s="1021" t="s">
        <v>445</v>
      </c>
      <c r="DW116" s="1022"/>
      <c r="DX116" s="1022"/>
      <c r="DY116" s="1022"/>
      <c r="DZ116" s="1023"/>
    </row>
    <row r="117" spans="1:130" s="248" customFormat="1" ht="26.25" customHeight="1" x14ac:dyDescent="0.15">
      <c r="A117" s="963" t="s">
        <v>183</v>
      </c>
      <c r="B117" s="944"/>
      <c r="C117" s="944"/>
      <c r="D117" s="944"/>
      <c r="E117" s="944"/>
      <c r="F117" s="944"/>
      <c r="G117" s="944"/>
      <c r="H117" s="944"/>
      <c r="I117" s="944"/>
      <c r="J117" s="944"/>
      <c r="K117" s="944"/>
      <c r="L117" s="944"/>
      <c r="M117" s="944"/>
      <c r="N117" s="944"/>
      <c r="O117" s="944"/>
      <c r="P117" s="944"/>
      <c r="Q117" s="944"/>
      <c r="R117" s="944"/>
      <c r="S117" s="944"/>
      <c r="T117" s="944"/>
      <c r="U117" s="944"/>
      <c r="V117" s="944"/>
      <c r="W117" s="944"/>
      <c r="X117" s="944"/>
      <c r="Y117" s="1034" t="s">
        <v>466</v>
      </c>
      <c r="Z117" s="945"/>
      <c r="AA117" s="1035">
        <v>948741</v>
      </c>
      <c r="AB117" s="1036"/>
      <c r="AC117" s="1036"/>
      <c r="AD117" s="1036"/>
      <c r="AE117" s="1037"/>
      <c r="AF117" s="1038">
        <v>972147</v>
      </c>
      <c r="AG117" s="1036"/>
      <c r="AH117" s="1036"/>
      <c r="AI117" s="1036"/>
      <c r="AJ117" s="1037"/>
      <c r="AK117" s="1038">
        <v>952601</v>
      </c>
      <c r="AL117" s="1036"/>
      <c r="AM117" s="1036"/>
      <c r="AN117" s="1036"/>
      <c r="AO117" s="1037"/>
      <c r="AP117" s="1039"/>
      <c r="AQ117" s="1040"/>
      <c r="AR117" s="1040"/>
      <c r="AS117" s="1040"/>
      <c r="AT117" s="1041"/>
      <c r="AU117" s="959"/>
      <c r="AV117" s="960"/>
      <c r="AW117" s="960"/>
      <c r="AX117" s="960"/>
      <c r="AY117" s="960"/>
      <c r="AZ117" s="1026" t="s">
        <v>467</v>
      </c>
      <c r="BA117" s="1027"/>
      <c r="BB117" s="1027"/>
      <c r="BC117" s="1027"/>
      <c r="BD117" s="1027"/>
      <c r="BE117" s="1027"/>
      <c r="BF117" s="1027"/>
      <c r="BG117" s="1027"/>
      <c r="BH117" s="1027"/>
      <c r="BI117" s="1027"/>
      <c r="BJ117" s="1027"/>
      <c r="BK117" s="1027"/>
      <c r="BL117" s="1027"/>
      <c r="BM117" s="1027"/>
      <c r="BN117" s="1027"/>
      <c r="BO117" s="1027"/>
      <c r="BP117" s="1028"/>
      <c r="BQ117" s="978" t="s">
        <v>446</v>
      </c>
      <c r="BR117" s="979"/>
      <c r="BS117" s="979"/>
      <c r="BT117" s="979"/>
      <c r="BU117" s="979"/>
      <c r="BV117" s="979" t="s">
        <v>446</v>
      </c>
      <c r="BW117" s="979"/>
      <c r="BX117" s="979"/>
      <c r="BY117" s="979"/>
      <c r="BZ117" s="979"/>
      <c r="CA117" s="979" t="s">
        <v>458</v>
      </c>
      <c r="CB117" s="979"/>
      <c r="CC117" s="979"/>
      <c r="CD117" s="979"/>
      <c r="CE117" s="979"/>
      <c r="CF117" s="973" t="s">
        <v>446</v>
      </c>
      <c r="CG117" s="974"/>
      <c r="CH117" s="974"/>
      <c r="CI117" s="974"/>
      <c r="CJ117" s="974"/>
      <c r="CK117" s="1004"/>
      <c r="CL117" s="1005"/>
      <c r="CM117" s="975" t="s">
        <v>468</v>
      </c>
      <c r="CN117" s="976"/>
      <c r="CO117" s="976"/>
      <c r="CP117" s="976"/>
      <c r="CQ117" s="976"/>
      <c r="CR117" s="976"/>
      <c r="CS117" s="976"/>
      <c r="CT117" s="976"/>
      <c r="CU117" s="976"/>
      <c r="CV117" s="976"/>
      <c r="CW117" s="976"/>
      <c r="CX117" s="976"/>
      <c r="CY117" s="976"/>
      <c r="CZ117" s="976"/>
      <c r="DA117" s="976"/>
      <c r="DB117" s="976"/>
      <c r="DC117" s="976"/>
      <c r="DD117" s="976"/>
      <c r="DE117" s="976"/>
      <c r="DF117" s="977"/>
      <c r="DG117" s="1017" t="s">
        <v>446</v>
      </c>
      <c r="DH117" s="1018"/>
      <c r="DI117" s="1018"/>
      <c r="DJ117" s="1018"/>
      <c r="DK117" s="1019"/>
      <c r="DL117" s="1020" t="s">
        <v>458</v>
      </c>
      <c r="DM117" s="1018"/>
      <c r="DN117" s="1018"/>
      <c r="DO117" s="1018"/>
      <c r="DP117" s="1019"/>
      <c r="DQ117" s="1020" t="s">
        <v>451</v>
      </c>
      <c r="DR117" s="1018"/>
      <c r="DS117" s="1018"/>
      <c r="DT117" s="1018"/>
      <c r="DU117" s="1019"/>
      <c r="DV117" s="1021" t="s">
        <v>446</v>
      </c>
      <c r="DW117" s="1022"/>
      <c r="DX117" s="1022"/>
      <c r="DY117" s="1022"/>
      <c r="DZ117" s="1023"/>
    </row>
    <row r="118" spans="1:130" s="248" customFormat="1" ht="26.25" customHeight="1" x14ac:dyDescent="0.15">
      <c r="A118" s="963" t="s">
        <v>433</v>
      </c>
      <c r="B118" s="944"/>
      <c r="C118" s="944"/>
      <c r="D118" s="944"/>
      <c r="E118" s="944"/>
      <c r="F118" s="944"/>
      <c r="G118" s="944"/>
      <c r="H118" s="944"/>
      <c r="I118" s="944"/>
      <c r="J118" s="944"/>
      <c r="K118" s="944"/>
      <c r="L118" s="944"/>
      <c r="M118" s="944"/>
      <c r="N118" s="944"/>
      <c r="O118" s="944"/>
      <c r="P118" s="944"/>
      <c r="Q118" s="944"/>
      <c r="R118" s="944"/>
      <c r="S118" s="944"/>
      <c r="T118" s="944"/>
      <c r="U118" s="944"/>
      <c r="V118" s="944"/>
      <c r="W118" s="944"/>
      <c r="X118" s="944"/>
      <c r="Y118" s="944"/>
      <c r="Z118" s="945"/>
      <c r="AA118" s="943" t="s">
        <v>430</v>
      </c>
      <c r="AB118" s="944"/>
      <c r="AC118" s="944"/>
      <c r="AD118" s="944"/>
      <c r="AE118" s="945"/>
      <c r="AF118" s="943" t="s">
        <v>431</v>
      </c>
      <c r="AG118" s="944"/>
      <c r="AH118" s="944"/>
      <c r="AI118" s="944"/>
      <c r="AJ118" s="945"/>
      <c r="AK118" s="943" t="s">
        <v>305</v>
      </c>
      <c r="AL118" s="944"/>
      <c r="AM118" s="944"/>
      <c r="AN118" s="944"/>
      <c r="AO118" s="945"/>
      <c r="AP118" s="1030" t="s">
        <v>432</v>
      </c>
      <c r="AQ118" s="1031"/>
      <c r="AR118" s="1031"/>
      <c r="AS118" s="1031"/>
      <c r="AT118" s="1032"/>
      <c r="AU118" s="959"/>
      <c r="AV118" s="960"/>
      <c r="AW118" s="960"/>
      <c r="AX118" s="960"/>
      <c r="AY118" s="960"/>
      <c r="AZ118" s="1033" t="s">
        <v>469</v>
      </c>
      <c r="BA118" s="1024"/>
      <c r="BB118" s="1024"/>
      <c r="BC118" s="1024"/>
      <c r="BD118" s="1024"/>
      <c r="BE118" s="1024"/>
      <c r="BF118" s="1024"/>
      <c r="BG118" s="1024"/>
      <c r="BH118" s="1024"/>
      <c r="BI118" s="1024"/>
      <c r="BJ118" s="1024"/>
      <c r="BK118" s="1024"/>
      <c r="BL118" s="1024"/>
      <c r="BM118" s="1024"/>
      <c r="BN118" s="1024"/>
      <c r="BO118" s="1024"/>
      <c r="BP118" s="1025"/>
      <c r="BQ118" s="1056" t="s">
        <v>445</v>
      </c>
      <c r="BR118" s="1057"/>
      <c r="BS118" s="1057"/>
      <c r="BT118" s="1057"/>
      <c r="BU118" s="1057"/>
      <c r="BV118" s="1057" t="s">
        <v>458</v>
      </c>
      <c r="BW118" s="1057"/>
      <c r="BX118" s="1057"/>
      <c r="BY118" s="1057"/>
      <c r="BZ118" s="1057"/>
      <c r="CA118" s="1057" t="s">
        <v>446</v>
      </c>
      <c r="CB118" s="1057"/>
      <c r="CC118" s="1057"/>
      <c r="CD118" s="1057"/>
      <c r="CE118" s="1057"/>
      <c r="CF118" s="973" t="s">
        <v>458</v>
      </c>
      <c r="CG118" s="974"/>
      <c r="CH118" s="974"/>
      <c r="CI118" s="974"/>
      <c r="CJ118" s="974"/>
      <c r="CK118" s="1004"/>
      <c r="CL118" s="1005"/>
      <c r="CM118" s="975" t="s">
        <v>470</v>
      </c>
      <c r="CN118" s="976"/>
      <c r="CO118" s="976"/>
      <c r="CP118" s="976"/>
      <c r="CQ118" s="976"/>
      <c r="CR118" s="976"/>
      <c r="CS118" s="976"/>
      <c r="CT118" s="976"/>
      <c r="CU118" s="976"/>
      <c r="CV118" s="976"/>
      <c r="CW118" s="976"/>
      <c r="CX118" s="976"/>
      <c r="CY118" s="976"/>
      <c r="CZ118" s="976"/>
      <c r="DA118" s="976"/>
      <c r="DB118" s="976"/>
      <c r="DC118" s="976"/>
      <c r="DD118" s="976"/>
      <c r="DE118" s="976"/>
      <c r="DF118" s="977"/>
      <c r="DG118" s="1017" t="s">
        <v>458</v>
      </c>
      <c r="DH118" s="1018"/>
      <c r="DI118" s="1018"/>
      <c r="DJ118" s="1018"/>
      <c r="DK118" s="1019"/>
      <c r="DL118" s="1020" t="s">
        <v>451</v>
      </c>
      <c r="DM118" s="1018"/>
      <c r="DN118" s="1018"/>
      <c r="DO118" s="1018"/>
      <c r="DP118" s="1019"/>
      <c r="DQ118" s="1020" t="s">
        <v>445</v>
      </c>
      <c r="DR118" s="1018"/>
      <c r="DS118" s="1018"/>
      <c r="DT118" s="1018"/>
      <c r="DU118" s="1019"/>
      <c r="DV118" s="1021" t="s">
        <v>445</v>
      </c>
      <c r="DW118" s="1022"/>
      <c r="DX118" s="1022"/>
      <c r="DY118" s="1022"/>
      <c r="DZ118" s="1023"/>
    </row>
    <row r="119" spans="1:130" s="248" customFormat="1" ht="26.25" customHeight="1" x14ac:dyDescent="0.15">
      <c r="A119" s="1117" t="s">
        <v>436</v>
      </c>
      <c r="B119" s="1003"/>
      <c r="C119" s="982" t="s">
        <v>437</v>
      </c>
      <c r="D119" s="983"/>
      <c r="E119" s="983"/>
      <c r="F119" s="983"/>
      <c r="G119" s="983"/>
      <c r="H119" s="983"/>
      <c r="I119" s="983"/>
      <c r="J119" s="983"/>
      <c r="K119" s="983"/>
      <c r="L119" s="983"/>
      <c r="M119" s="983"/>
      <c r="N119" s="983"/>
      <c r="O119" s="983"/>
      <c r="P119" s="983"/>
      <c r="Q119" s="983"/>
      <c r="R119" s="983"/>
      <c r="S119" s="983"/>
      <c r="T119" s="983"/>
      <c r="U119" s="983"/>
      <c r="V119" s="983"/>
      <c r="W119" s="983"/>
      <c r="X119" s="983"/>
      <c r="Y119" s="983"/>
      <c r="Z119" s="984"/>
      <c r="AA119" s="950" t="s">
        <v>445</v>
      </c>
      <c r="AB119" s="951"/>
      <c r="AC119" s="951"/>
      <c r="AD119" s="951"/>
      <c r="AE119" s="952"/>
      <c r="AF119" s="953" t="s">
        <v>445</v>
      </c>
      <c r="AG119" s="951"/>
      <c r="AH119" s="951"/>
      <c r="AI119" s="951"/>
      <c r="AJ119" s="952"/>
      <c r="AK119" s="953" t="s">
        <v>446</v>
      </c>
      <c r="AL119" s="951"/>
      <c r="AM119" s="951"/>
      <c r="AN119" s="951"/>
      <c r="AO119" s="952"/>
      <c r="AP119" s="954" t="s">
        <v>458</v>
      </c>
      <c r="AQ119" s="955"/>
      <c r="AR119" s="955"/>
      <c r="AS119" s="955"/>
      <c r="AT119" s="956"/>
      <c r="AU119" s="961"/>
      <c r="AV119" s="962"/>
      <c r="AW119" s="962"/>
      <c r="AX119" s="962"/>
      <c r="AY119" s="962"/>
      <c r="AZ119" s="279" t="s">
        <v>183</v>
      </c>
      <c r="BA119" s="279"/>
      <c r="BB119" s="279"/>
      <c r="BC119" s="279"/>
      <c r="BD119" s="279"/>
      <c r="BE119" s="279"/>
      <c r="BF119" s="279"/>
      <c r="BG119" s="279"/>
      <c r="BH119" s="279"/>
      <c r="BI119" s="279"/>
      <c r="BJ119" s="279"/>
      <c r="BK119" s="279"/>
      <c r="BL119" s="279"/>
      <c r="BM119" s="279"/>
      <c r="BN119" s="279"/>
      <c r="BO119" s="1034" t="s">
        <v>471</v>
      </c>
      <c r="BP119" s="1065"/>
      <c r="BQ119" s="1056">
        <v>9058544</v>
      </c>
      <c r="BR119" s="1057"/>
      <c r="BS119" s="1057"/>
      <c r="BT119" s="1057"/>
      <c r="BU119" s="1057"/>
      <c r="BV119" s="1057">
        <v>8847395</v>
      </c>
      <c r="BW119" s="1057"/>
      <c r="BX119" s="1057"/>
      <c r="BY119" s="1057"/>
      <c r="BZ119" s="1057"/>
      <c r="CA119" s="1057">
        <v>8592106</v>
      </c>
      <c r="CB119" s="1057"/>
      <c r="CC119" s="1057"/>
      <c r="CD119" s="1057"/>
      <c r="CE119" s="1057"/>
      <c r="CF119" s="1058"/>
      <c r="CG119" s="1059"/>
      <c r="CH119" s="1059"/>
      <c r="CI119" s="1059"/>
      <c r="CJ119" s="1060"/>
      <c r="CK119" s="1006"/>
      <c r="CL119" s="1007"/>
      <c r="CM119" s="1061" t="s">
        <v>472</v>
      </c>
      <c r="CN119" s="1062"/>
      <c r="CO119" s="1062"/>
      <c r="CP119" s="1062"/>
      <c r="CQ119" s="1062"/>
      <c r="CR119" s="1062"/>
      <c r="CS119" s="1062"/>
      <c r="CT119" s="1062"/>
      <c r="CU119" s="1062"/>
      <c r="CV119" s="1062"/>
      <c r="CW119" s="1062"/>
      <c r="CX119" s="1062"/>
      <c r="CY119" s="1062"/>
      <c r="CZ119" s="1062"/>
      <c r="DA119" s="1062"/>
      <c r="DB119" s="1062"/>
      <c r="DC119" s="1062"/>
      <c r="DD119" s="1062"/>
      <c r="DE119" s="1062"/>
      <c r="DF119" s="1063"/>
      <c r="DG119" s="1064" t="s">
        <v>445</v>
      </c>
      <c r="DH119" s="1043"/>
      <c r="DI119" s="1043"/>
      <c r="DJ119" s="1043"/>
      <c r="DK119" s="1044"/>
      <c r="DL119" s="1042" t="s">
        <v>458</v>
      </c>
      <c r="DM119" s="1043"/>
      <c r="DN119" s="1043"/>
      <c r="DO119" s="1043"/>
      <c r="DP119" s="1044"/>
      <c r="DQ119" s="1042" t="s">
        <v>458</v>
      </c>
      <c r="DR119" s="1043"/>
      <c r="DS119" s="1043"/>
      <c r="DT119" s="1043"/>
      <c r="DU119" s="1044"/>
      <c r="DV119" s="1045" t="s">
        <v>458</v>
      </c>
      <c r="DW119" s="1046"/>
      <c r="DX119" s="1046"/>
      <c r="DY119" s="1046"/>
      <c r="DZ119" s="1047"/>
    </row>
    <row r="120" spans="1:130" s="248" customFormat="1" ht="26.25" customHeight="1" x14ac:dyDescent="0.15">
      <c r="A120" s="1118"/>
      <c r="B120" s="1005"/>
      <c r="C120" s="975" t="s">
        <v>442</v>
      </c>
      <c r="D120" s="976"/>
      <c r="E120" s="976"/>
      <c r="F120" s="976"/>
      <c r="G120" s="976"/>
      <c r="H120" s="976"/>
      <c r="I120" s="976"/>
      <c r="J120" s="976"/>
      <c r="K120" s="976"/>
      <c r="L120" s="976"/>
      <c r="M120" s="976"/>
      <c r="N120" s="976"/>
      <c r="O120" s="976"/>
      <c r="P120" s="976"/>
      <c r="Q120" s="976"/>
      <c r="R120" s="976"/>
      <c r="S120" s="976"/>
      <c r="T120" s="976"/>
      <c r="U120" s="976"/>
      <c r="V120" s="976"/>
      <c r="W120" s="976"/>
      <c r="X120" s="976"/>
      <c r="Y120" s="976"/>
      <c r="Z120" s="977"/>
      <c r="AA120" s="1017" t="s">
        <v>445</v>
      </c>
      <c r="AB120" s="1018"/>
      <c r="AC120" s="1018"/>
      <c r="AD120" s="1018"/>
      <c r="AE120" s="1019"/>
      <c r="AF120" s="1020" t="s">
        <v>458</v>
      </c>
      <c r="AG120" s="1018"/>
      <c r="AH120" s="1018"/>
      <c r="AI120" s="1018"/>
      <c r="AJ120" s="1019"/>
      <c r="AK120" s="1020" t="s">
        <v>458</v>
      </c>
      <c r="AL120" s="1018"/>
      <c r="AM120" s="1018"/>
      <c r="AN120" s="1018"/>
      <c r="AO120" s="1019"/>
      <c r="AP120" s="1021" t="s">
        <v>445</v>
      </c>
      <c r="AQ120" s="1022"/>
      <c r="AR120" s="1022"/>
      <c r="AS120" s="1022"/>
      <c r="AT120" s="1023"/>
      <c r="AU120" s="1048" t="s">
        <v>473</v>
      </c>
      <c r="AV120" s="1049"/>
      <c r="AW120" s="1049"/>
      <c r="AX120" s="1049"/>
      <c r="AY120" s="1050"/>
      <c r="AZ120" s="999" t="s">
        <v>474</v>
      </c>
      <c r="BA120" s="948"/>
      <c r="BB120" s="948"/>
      <c r="BC120" s="948"/>
      <c r="BD120" s="948"/>
      <c r="BE120" s="948"/>
      <c r="BF120" s="948"/>
      <c r="BG120" s="948"/>
      <c r="BH120" s="948"/>
      <c r="BI120" s="948"/>
      <c r="BJ120" s="948"/>
      <c r="BK120" s="948"/>
      <c r="BL120" s="948"/>
      <c r="BM120" s="948"/>
      <c r="BN120" s="948"/>
      <c r="BO120" s="948"/>
      <c r="BP120" s="949"/>
      <c r="BQ120" s="985">
        <v>4701573</v>
      </c>
      <c r="BR120" s="986"/>
      <c r="BS120" s="986"/>
      <c r="BT120" s="986"/>
      <c r="BU120" s="986"/>
      <c r="BV120" s="986">
        <v>5034364</v>
      </c>
      <c r="BW120" s="986"/>
      <c r="BX120" s="986"/>
      <c r="BY120" s="986"/>
      <c r="BZ120" s="986"/>
      <c r="CA120" s="986">
        <v>4925998</v>
      </c>
      <c r="CB120" s="986"/>
      <c r="CC120" s="986"/>
      <c r="CD120" s="986"/>
      <c r="CE120" s="986"/>
      <c r="CF120" s="1000">
        <v>97.9</v>
      </c>
      <c r="CG120" s="1001"/>
      <c r="CH120" s="1001"/>
      <c r="CI120" s="1001"/>
      <c r="CJ120" s="1001"/>
      <c r="CK120" s="1066" t="s">
        <v>475</v>
      </c>
      <c r="CL120" s="1067"/>
      <c r="CM120" s="1067"/>
      <c r="CN120" s="1067"/>
      <c r="CO120" s="1068"/>
      <c r="CP120" s="1074" t="s">
        <v>476</v>
      </c>
      <c r="CQ120" s="1075"/>
      <c r="CR120" s="1075"/>
      <c r="CS120" s="1075"/>
      <c r="CT120" s="1075"/>
      <c r="CU120" s="1075"/>
      <c r="CV120" s="1075"/>
      <c r="CW120" s="1075"/>
      <c r="CX120" s="1075"/>
      <c r="CY120" s="1075"/>
      <c r="CZ120" s="1075"/>
      <c r="DA120" s="1075"/>
      <c r="DB120" s="1075"/>
      <c r="DC120" s="1075"/>
      <c r="DD120" s="1075"/>
      <c r="DE120" s="1075"/>
      <c r="DF120" s="1076"/>
      <c r="DG120" s="985">
        <v>4062070</v>
      </c>
      <c r="DH120" s="986"/>
      <c r="DI120" s="986"/>
      <c r="DJ120" s="986"/>
      <c r="DK120" s="986"/>
      <c r="DL120" s="986">
        <v>4105681</v>
      </c>
      <c r="DM120" s="986"/>
      <c r="DN120" s="986"/>
      <c r="DO120" s="986"/>
      <c r="DP120" s="986"/>
      <c r="DQ120" s="986">
        <v>4190829</v>
      </c>
      <c r="DR120" s="986"/>
      <c r="DS120" s="986"/>
      <c r="DT120" s="986"/>
      <c r="DU120" s="986"/>
      <c r="DV120" s="987">
        <v>83.3</v>
      </c>
      <c r="DW120" s="987"/>
      <c r="DX120" s="987"/>
      <c r="DY120" s="987"/>
      <c r="DZ120" s="988"/>
    </row>
    <row r="121" spans="1:130" s="248" customFormat="1" ht="26.25" customHeight="1" x14ac:dyDescent="0.15">
      <c r="A121" s="1118"/>
      <c r="B121" s="1005"/>
      <c r="C121" s="1026" t="s">
        <v>477</v>
      </c>
      <c r="D121" s="1027"/>
      <c r="E121" s="1027"/>
      <c r="F121" s="1027"/>
      <c r="G121" s="1027"/>
      <c r="H121" s="1027"/>
      <c r="I121" s="1027"/>
      <c r="J121" s="1027"/>
      <c r="K121" s="1027"/>
      <c r="L121" s="1027"/>
      <c r="M121" s="1027"/>
      <c r="N121" s="1027"/>
      <c r="O121" s="1027"/>
      <c r="P121" s="1027"/>
      <c r="Q121" s="1027"/>
      <c r="R121" s="1027"/>
      <c r="S121" s="1027"/>
      <c r="T121" s="1027"/>
      <c r="U121" s="1027"/>
      <c r="V121" s="1027"/>
      <c r="W121" s="1027"/>
      <c r="X121" s="1027"/>
      <c r="Y121" s="1027"/>
      <c r="Z121" s="1028"/>
      <c r="AA121" s="1017" t="s">
        <v>458</v>
      </c>
      <c r="AB121" s="1018"/>
      <c r="AC121" s="1018"/>
      <c r="AD121" s="1018"/>
      <c r="AE121" s="1019"/>
      <c r="AF121" s="1020" t="s">
        <v>458</v>
      </c>
      <c r="AG121" s="1018"/>
      <c r="AH121" s="1018"/>
      <c r="AI121" s="1018"/>
      <c r="AJ121" s="1019"/>
      <c r="AK121" s="1020" t="s">
        <v>445</v>
      </c>
      <c r="AL121" s="1018"/>
      <c r="AM121" s="1018"/>
      <c r="AN121" s="1018"/>
      <c r="AO121" s="1019"/>
      <c r="AP121" s="1021" t="s">
        <v>458</v>
      </c>
      <c r="AQ121" s="1022"/>
      <c r="AR121" s="1022"/>
      <c r="AS121" s="1022"/>
      <c r="AT121" s="1023"/>
      <c r="AU121" s="1051"/>
      <c r="AV121" s="1052"/>
      <c r="AW121" s="1052"/>
      <c r="AX121" s="1052"/>
      <c r="AY121" s="1053"/>
      <c r="AZ121" s="1008" t="s">
        <v>478</v>
      </c>
      <c r="BA121" s="1009"/>
      <c r="BB121" s="1009"/>
      <c r="BC121" s="1009"/>
      <c r="BD121" s="1009"/>
      <c r="BE121" s="1009"/>
      <c r="BF121" s="1009"/>
      <c r="BG121" s="1009"/>
      <c r="BH121" s="1009"/>
      <c r="BI121" s="1009"/>
      <c r="BJ121" s="1009"/>
      <c r="BK121" s="1009"/>
      <c r="BL121" s="1009"/>
      <c r="BM121" s="1009"/>
      <c r="BN121" s="1009"/>
      <c r="BO121" s="1009"/>
      <c r="BP121" s="1010"/>
      <c r="BQ121" s="978">
        <v>277462</v>
      </c>
      <c r="BR121" s="979"/>
      <c r="BS121" s="979"/>
      <c r="BT121" s="979"/>
      <c r="BU121" s="979"/>
      <c r="BV121" s="979">
        <v>298058</v>
      </c>
      <c r="BW121" s="979"/>
      <c r="BX121" s="979"/>
      <c r="BY121" s="979"/>
      <c r="BZ121" s="979"/>
      <c r="CA121" s="979">
        <v>289162</v>
      </c>
      <c r="CB121" s="979"/>
      <c r="CC121" s="979"/>
      <c r="CD121" s="979"/>
      <c r="CE121" s="979"/>
      <c r="CF121" s="973">
        <v>5.7</v>
      </c>
      <c r="CG121" s="974"/>
      <c r="CH121" s="974"/>
      <c r="CI121" s="974"/>
      <c r="CJ121" s="974"/>
      <c r="CK121" s="1069"/>
      <c r="CL121" s="1070"/>
      <c r="CM121" s="1070"/>
      <c r="CN121" s="1070"/>
      <c r="CO121" s="1071"/>
      <c r="CP121" s="1079" t="s">
        <v>479</v>
      </c>
      <c r="CQ121" s="1080"/>
      <c r="CR121" s="1080"/>
      <c r="CS121" s="1080"/>
      <c r="CT121" s="1080"/>
      <c r="CU121" s="1080"/>
      <c r="CV121" s="1080"/>
      <c r="CW121" s="1080"/>
      <c r="CX121" s="1080"/>
      <c r="CY121" s="1080"/>
      <c r="CZ121" s="1080"/>
      <c r="DA121" s="1080"/>
      <c r="DB121" s="1080"/>
      <c r="DC121" s="1080"/>
      <c r="DD121" s="1080"/>
      <c r="DE121" s="1080"/>
      <c r="DF121" s="1081"/>
      <c r="DG121" s="978" t="s">
        <v>458</v>
      </c>
      <c r="DH121" s="979"/>
      <c r="DI121" s="979"/>
      <c r="DJ121" s="979"/>
      <c r="DK121" s="979"/>
      <c r="DL121" s="979" t="s">
        <v>458</v>
      </c>
      <c r="DM121" s="979"/>
      <c r="DN121" s="979"/>
      <c r="DO121" s="979"/>
      <c r="DP121" s="979"/>
      <c r="DQ121" s="979" t="s">
        <v>458</v>
      </c>
      <c r="DR121" s="979"/>
      <c r="DS121" s="979"/>
      <c r="DT121" s="979"/>
      <c r="DU121" s="979"/>
      <c r="DV121" s="980" t="s">
        <v>458</v>
      </c>
      <c r="DW121" s="980"/>
      <c r="DX121" s="980"/>
      <c r="DY121" s="980"/>
      <c r="DZ121" s="981"/>
    </row>
    <row r="122" spans="1:130" s="248" customFormat="1" ht="26.25" customHeight="1" x14ac:dyDescent="0.15">
      <c r="A122" s="1118"/>
      <c r="B122" s="1005"/>
      <c r="C122" s="975" t="s">
        <v>457</v>
      </c>
      <c r="D122" s="976"/>
      <c r="E122" s="976"/>
      <c r="F122" s="976"/>
      <c r="G122" s="976"/>
      <c r="H122" s="976"/>
      <c r="I122" s="976"/>
      <c r="J122" s="976"/>
      <c r="K122" s="976"/>
      <c r="L122" s="976"/>
      <c r="M122" s="976"/>
      <c r="N122" s="976"/>
      <c r="O122" s="976"/>
      <c r="P122" s="976"/>
      <c r="Q122" s="976"/>
      <c r="R122" s="976"/>
      <c r="S122" s="976"/>
      <c r="T122" s="976"/>
      <c r="U122" s="976"/>
      <c r="V122" s="976"/>
      <c r="W122" s="976"/>
      <c r="X122" s="976"/>
      <c r="Y122" s="976"/>
      <c r="Z122" s="977"/>
      <c r="AA122" s="1017" t="s">
        <v>445</v>
      </c>
      <c r="AB122" s="1018"/>
      <c r="AC122" s="1018"/>
      <c r="AD122" s="1018"/>
      <c r="AE122" s="1019"/>
      <c r="AF122" s="1020" t="s">
        <v>445</v>
      </c>
      <c r="AG122" s="1018"/>
      <c r="AH122" s="1018"/>
      <c r="AI122" s="1018"/>
      <c r="AJ122" s="1019"/>
      <c r="AK122" s="1020" t="s">
        <v>445</v>
      </c>
      <c r="AL122" s="1018"/>
      <c r="AM122" s="1018"/>
      <c r="AN122" s="1018"/>
      <c r="AO122" s="1019"/>
      <c r="AP122" s="1021" t="s">
        <v>458</v>
      </c>
      <c r="AQ122" s="1022"/>
      <c r="AR122" s="1022"/>
      <c r="AS122" s="1022"/>
      <c r="AT122" s="1023"/>
      <c r="AU122" s="1051"/>
      <c r="AV122" s="1052"/>
      <c r="AW122" s="1052"/>
      <c r="AX122" s="1052"/>
      <c r="AY122" s="1053"/>
      <c r="AZ122" s="1033" t="s">
        <v>480</v>
      </c>
      <c r="BA122" s="1024"/>
      <c r="BB122" s="1024"/>
      <c r="BC122" s="1024"/>
      <c r="BD122" s="1024"/>
      <c r="BE122" s="1024"/>
      <c r="BF122" s="1024"/>
      <c r="BG122" s="1024"/>
      <c r="BH122" s="1024"/>
      <c r="BI122" s="1024"/>
      <c r="BJ122" s="1024"/>
      <c r="BK122" s="1024"/>
      <c r="BL122" s="1024"/>
      <c r="BM122" s="1024"/>
      <c r="BN122" s="1024"/>
      <c r="BO122" s="1024"/>
      <c r="BP122" s="1025"/>
      <c r="BQ122" s="1056">
        <v>4786797</v>
      </c>
      <c r="BR122" s="1057"/>
      <c r="BS122" s="1057"/>
      <c r="BT122" s="1057"/>
      <c r="BU122" s="1057"/>
      <c r="BV122" s="1057">
        <v>4481519</v>
      </c>
      <c r="BW122" s="1057"/>
      <c r="BX122" s="1057"/>
      <c r="BY122" s="1057"/>
      <c r="BZ122" s="1057"/>
      <c r="CA122" s="1057">
        <v>4173784</v>
      </c>
      <c r="CB122" s="1057"/>
      <c r="CC122" s="1057"/>
      <c r="CD122" s="1057"/>
      <c r="CE122" s="1057"/>
      <c r="CF122" s="1077">
        <v>83</v>
      </c>
      <c r="CG122" s="1078"/>
      <c r="CH122" s="1078"/>
      <c r="CI122" s="1078"/>
      <c r="CJ122" s="1078"/>
      <c r="CK122" s="1069"/>
      <c r="CL122" s="1070"/>
      <c r="CM122" s="1070"/>
      <c r="CN122" s="1070"/>
      <c r="CO122" s="1071"/>
      <c r="CP122" s="1079" t="s">
        <v>481</v>
      </c>
      <c r="CQ122" s="1080"/>
      <c r="CR122" s="1080"/>
      <c r="CS122" s="1080"/>
      <c r="CT122" s="1080"/>
      <c r="CU122" s="1080"/>
      <c r="CV122" s="1080"/>
      <c r="CW122" s="1080"/>
      <c r="CX122" s="1080"/>
      <c r="CY122" s="1080"/>
      <c r="CZ122" s="1080"/>
      <c r="DA122" s="1080"/>
      <c r="DB122" s="1080"/>
      <c r="DC122" s="1080"/>
      <c r="DD122" s="1080"/>
      <c r="DE122" s="1080"/>
      <c r="DF122" s="1081"/>
      <c r="DG122" s="978" t="s">
        <v>446</v>
      </c>
      <c r="DH122" s="979"/>
      <c r="DI122" s="979"/>
      <c r="DJ122" s="979"/>
      <c r="DK122" s="979"/>
      <c r="DL122" s="979" t="s">
        <v>446</v>
      </c>
      <c r="DM122" s="979"/>
      <c r="DN122" s="979"/>
      <c r="DO122" s="979"/>
      <c r="DP122" s="979"/>
      <c r="DQ122" s="979" t="s">
        <v>446</v>
      </c>
      <c r="DR122" s="979"/>
      <c r="DS122" s="979"/>
      <c r="DT122" s="979"/>
      <c r="DU122" s="979"/>
      <c r="DV122" s="980" t="s">
        <v>446</v>
      </c>
      <c r="DW122" s="980"/>
      <c r="DX122" s="980"/>
      <c r="DY122" s="980"/>
      <c r="DZ122" s="981"/>
    </row>
    <row r="123" spans="1:130" s="248" customFormat="1" ht="26.25" customHeight="1" x14ac:dyDescent="0.15">
      <c r="A123" s="1118"/>
      <c r="B123" s="1005"/>
      <c r="C123" s="975" t="s">
        <v>465</v>
      </c>
      <c r="D123" s="976"/>
      <c r="E123" s="976"/>
      <c r="F123" s="976"/>
      <c r="G123" s="976"/>
      <c r="H123" s="976"/>
      <c r="I123" s="976"/>
      <c r="J123" s="976"/>
      <c r="K123" s="976"/>
      <c r="L123" s="976"/>
      <c r="M123" s="976"/>
      <c r="N123" s="976"/>
      <c r="O123" s="976"/>
      <c r="P123" s="976"/>
      <c r="Q123" s="976"/>
      <c r="R123" s="976"/>
      <c r="S123" s="976"/>
      <c r="T123" s="976"/>
      <c r="U123" s="976"/>
      <c r="V123" s="976"/>
      <c r="W123" s="976"/>
      <c r="X123" s="976"/>
      <c r="Y123" s="976"/>
      <c r="Z123" s="977"/>
      <c r="AA123" s="1017" t="s">
        <v>446</v>
      </c>
      <c r="AB123" s="1018"/>
      <c r="AC123" s="1018"/>
      <c r="AD123" s="1018"/>
      <c r="AE123" s="1019"/>
      <c r="AF123" s="1020" t="s">
        <v>446</v>
      </c>
      <c r="AG123" s="1018"/>
      <c r="AH123" s="1018"/>
      <c r="AI123" s="1018"/>
      <c r="AJ123" s="1019"/>
      <c r="AK123" s="1020" t="s">
        <v>446</v>
      </c>
      <c r="AL123" s="1018"/>
      <c r="AM123" s="1018"/>
      <c r="AN123" s="1018"/>
      <c r="AO123" s="1019"/>
      <c r="AP123" s="1021" t="s">
        <v>446</v>
      </c>
      <c r="AQ123" s="1022"/>
      <c r="AR123" s="1022"/>
      <c r="AS123" s="1022"/>
      <c r="AT123" s="1023"/>
      <c r="AU123" s="1054"/>
      <c r="AV123" s="1055"/>
      <c r="AW123" s="1055"/>
      <c r="AX123" s="1055"/>
      <c r="AY123" s="1055"/>
      <c r="AZ123" s="279" t="s">
        <v>183</v>
      </c>
      <c r="BA123" s="279"/>
      <c r="BB123" s="279"/>
      <c r="BC123" s="279"/>
      <c r="BD123" s="279"/>
      <c r="BE123" s="279"/>
      <c r="BF123" s="279"/>
      <c r="BG123" s="279"/>
      <c r="BH123" s="279"/>
      <c r="BI123" s="279"/>
      <c r="BJ123" s="279"/>
      <c r="BK123" s="279"/>
      <c r="BL123" s="279"/>
      <c r="BM123" s="279"/>
      <c r="BN123" s="279"/>
      <c r="BO123" s="1034" t="s">
        <v>482</v>
      </c>
      <c r="BP123" s="1065"/>
      <c r="BQ123" s="1124">
        <v>9765832</v>
      </c>
      <c r="BR123" s="1125"/>
      <c r="BS123" s="1125"/>
      <c r="BT123" s="1125"/>
      <c r="BU123" s="1125"/>
      <c r="BV123" s="1125">
        <v>9813941</v>
      </c>
      <c r="BW123" s="1125"/>
      <c r="BX123" s="1125"/>
      <c r="BY123" s="1125"/>
      <c r="BZ123" s="1125"/>
      <c r="CA123" s="1125">
        <v>9388944</v>
      </c>
      <c r="CB123" s="1125"/>
      <c r="CC123" s="1125"/>
      <c r="CD123" s="1125"/>
      <c r="CE123" s="1125"/>
      <c r="CF123" s="1058"/>
      <c r="CG123" s="1059"/>
      <c r="CH123" s="1059"/>
      <c r="CI123" s="1059"/>
      <c r="CJ123" s="1060"/>
      <c r="CK123" s="1069"/>
      <c r="CL123" s="1070"/>
      <c r="CM123" s="1070"/>
      <c r="CN123" s="1070"/>
      <c r="CO123" s="1071"/>
      <c r="CP123" s="1079" t="s">
        <v>483</v>
      </c>
      <c r="CQ123" s="1080"/>
      <c r="CR123" s="1080"/>
      <c r="CS123" s="1080"/>
      <c r="CT123" s="1080"/>
      <c r="CU123" s="1080"/>
      <c r="CV123" s="1080"/>
      <c r="CW123" s="1080"/>
      <c r="CX123" s="1080"/>
      <c r="CY123" s="1080"/>
      <c r="CZ123" s="1080"/>
      <c r="DA123" s="1080"/>
      <c r="DB123" s="1080"/>
      <c r="DC123" s="1080"/>
      <c r="DD123" s="1080"/>
      <c r="DE123" s="1080"/>
      <c r="DF123" s="1081"/>
      <c r="DG123" s="1017" t="s">
        <v>484</v>
      </c>
      <c r="DH123" s="1018"/>
      <c r="DI123" s="1018"/>
      <c r="DJ123" s="1018"/>
      <c r="DK123" s="1019"/>
      <c r="DL123" s="1020" t="s">
        <v>485</v>
      </c>
      <c r="DM123" s="1018"/>
      <c r="DN123" s="1018"/>
      <c r="DO123" s="1018"/>
      <c r="DP123" s="1019"/>
      <c r="DQ123" s="1020" t="s">
        <v>486</v>
      </c>
      <c r="DR123" s="1018"/>
      <c r="DS123" s="1018"/>
      <c r="DT123" s="1018"/>
      <c r="DU123" s="1019"/>
      <c r="DV123" s="1021" t="s">
        <v>484</v>
      </c>
      <c r="DW123" s="1022"/>
      <c r="DX123" s="1022"/>
      <c r="DY123" s="1022"/>
      <c r="DZ123" s="1023"/>
    </row>
    <row r="124" spans="1:130" s="248" customFormat="1" ht="26.25" customHeight="1" thickBot="1" x14ac:dyDescent="0.2">
      <c r="A124" s="1118"/>
      <c r="B124" s="1005"/>
      <c r="C124" s="975" t="s">
        <v>468</v>
      </c>
      <c r="D124" s="976"/>
      <c r="E124" s="976"/>
      <c r="F124" s="976"/>
      <c r="G124" s="976"/>
      <c r="H124" s="976"/>
      <c r="I124" s="976"/>
      <c r="J124" s="976"/>
      <c r="K124" s="976"/>
      <c r="L124" s="976"/>
      <c r="M124" s="976"/>
      <c r="N124" s="976"/>
      <c r="O124" s="976"/>
      <c r="P124" s="976"/>
      <c r="Q124" s="976"/>
      <c r="R124" s="976"/>
      <c r="S124" s="976"/>
      <c r="T124" s="976"/>
      <c r="U124" s="976"/>
      <c r="V124" s="976"/>
      <c r="W124" s="976"/>
      <c r="X124" s="976"/>
      <c r="Y124" s="976"/>
      <c r="Z124" s="977"/>
      <c r="AA124" s="1017" t="s">
        <v>486</v>
      </c>
      <c r="AB124" s="1018"/>
      <c r="AC124" s="1018"/>
      <c r="AD124" s="1018"/>
      <c r="AE124" s="1019"/>
      <c r="AF124" s="1020" t="s">
        <v>486</v>
      </c>
      <c r="AG124" s="1018"/>
      <c r="AH124" s="1018"/>
      <c r="AI124" s="1018"/>
      <c r="AJ124" s="1019"/>
      <c r="AK124" s="1020" t="s">
        <v>486</v>
      </c>
      <c r="AL124" s="1018"/>
      <c r="AM124" s="1018"/>
      <c r="AN124" s="1018"/>
      <c r="AO124" s="1019"/>
      <c r="AP124" s="1021" t="s">
        <v>486</v>
      </c>
      <c r="AQ124" s="1022"/>
      <c r="AR124" s="1022"/>
      <c r="AS124" s="1022"/>
      <c r="AT124" s="1023"/>
      <c r="AU124" s="1120" t="s">
        <v>487</v>
      </c>
      <c r="AV124" s="1121"/>
      <c r="AW124" s="1121"/>
      <c r="AX124" s="1121"/>
      <c r="AY124" s="1121"/>
      <c r="AZ124" s="1121"/>
      <c r="BA124" s="1121"/>
      <c r="BB124" s="1121"/>
      <c r="BC124" s="1121"/>
      <c r="BD124" s="1121"/>
      <c r="BE124" s="1121"/>
      <c r="BF124" s="1121"/>
      <c r="BG124" s="1121"/>
      <c r="BH124" s="1121"/>
      <c r="BI124" s="1121"/>
      <c r="BJ124" s="1121"/>
      <c r="BK124" s="1121"/>
      <c r="BL124" s="1121"/>
      <c r="BM124" s="1121"/>
      <c r="BN124" s="1121"/>
      <c r="BO124" s="1121"/>
      <c r="BP124" s="1122"/>
      <c r="BQ124" s="1123" t="s">
        <v>485</v>
      </c>
      <c r="BR124" s="1087"/>
      <c r="BS124" s="1087"/>
      <c r="BT124" s="1087"/>
      <c r="BU124" s="1087"/>
      <c r="BV124" s="1087" t="s">
        <v>486</v>
      </c>
      <c r="BW124" s="1087"/>
      <c r="BX124" s="1087"/>
      <c r="BY124" s="1087"/>
      <c r="BZ124" s="1087"/>
      <c r="CA124" s="1087" t="s">
        <v>488</v>
      </c>
      <c r="CB124" s="1087"/>
      <c r="CC124" s="1087"/>
      <c r="CD124" s="1087"/>
      <c r="CE124" s="1087"/>
      <c r="CF124" s="1088"/>
      <c r="CG124" s="1089"/>
      <c r="CH124" s="1089"/>
      <c r="CI124" s="1089"/>
      <c r="CJ124" s="1090"/>
      <c r="CK124" s="1072"/>
      <c r="CL124" s="1072"/>
      <c r="CM124" s="1072"/>
      <c r="CN124" s="1072"/>
      <c r="CO124" s="1073"/>
      <c r="CP124" s="1079" t="s">
        <v>489</v>
      </c>
      <c r="CQ124" s="1080"/>
      <c r="CR124" s="1080"/>
      <c r="CS124" s="1080"/>
      <c r="CT124" s="1080"/>
      <c r="CU124" s="1080"/>
      <c r="CV124" s="1080"/>
      <c r="CW124" s="1080"/>
      <c r="CX124" s="1080"/>
      <c r="CY124" s="1080"/>
      <c r="CZ124" s="1080"/>
      <c r="DA124" s="1080"/>
      <c r="DB124" s="1080"/>
      <c r="DC124" s="1080"/>
      <c r="DD124" s="1080"/>
      <c r="DE124" s="1080"/>
      <c r="DF124" s="1081"/>
      <c r="DG124" s="1064" t="s">
        <v>486</v>
      </c>
      <c r="DH124" s="1043"/>
      <c r="DI124" s="1043"/>
      <c r="DJ124" s="1043"/>
      <c r="DK124" s="1044"/>
      <c r="DL124" s="1042" t="s">
        <v>490</v>
      </c>
      <c r="DM124" s="1043"/>
      <c r="DN124" s="1043"/>
      <c r="DO124" s="1043"/>
      <c r="DP124" s="1044"/>
      <c r="DQ124" s="1042" t="s">
        <v>488</v>
      </c>
      <c r="DR124" s="1043"/>
      <c r="DS124" s="1043"/>
      <c r="DT124" s="1043"/>
      <c r="DU124" s="1044"/>
      <c r="DV124" s="1045" t="s">
        <v>488</v>
      </c>
      <c r="DW124" s="1046"/>
      <c r="DX124" s="1046"/>
      <c r="DY124" s="1046"/>
      <c r="DZ124" s="1047"/>
    </row>
    <row r="125" spans="1:130" s="248" customFormat="1" ht="26.25" customHeight="1" x14ac:dyDescent="0.15">
      <c r="A125" s="1118"/>
      <c r="B125" s="1005"/>
      <c r="C125" s="975" t="s">
        <v>470</v>
      </c>
      <c r="D125" s="976"/>
      <c r="E125" s="976"/>
      <c r="F125" s="976"/>
      <c r="G125" s="976"/>
      <c r="H125" s="976"/>
      <c r="I125" s="976"/>
      <c r="J125" s="976"/>
      <c r="K125" s="976"/>
      <c r="L125" s="976"/>
      <c r="M125" s="976"/>
      <c r="N125" s="976"/>
      <c r="O125" s="976"/>
      <c r="P125" s="976"/>
      <c r="Q125" s="976"/>
      <c r="R125" s="976"/>
      <c r="S125" s="976"/>
      <c r="T125" s="976"/>
      <c r="U125" s="976"/>
      <c r="V125" s="976"/>
      <c r="W125" s="976"/>
      <c r="X125" s="976"/>
      <c r="Y125" s="976"/>
      <c r="Z125" s="977"/>
      <c r="AA125" s="1017" t="s">
        <v>490</v>
      </c>
      <c r="AB125" s="1018"/>
      <c r="AC125" s="1018"/>
      <c r="AD125" s="1018"/>
      <c r="AE125" s="1019"/>
      <c r="AF125" s="1020" t="s">
        <v>490</v>
      </c>
      <c r="AG125" s="1018"/>
      <c r="AH125" s="1018"/>
      <c r="AI125" s="1018"/>
      <c r="AJ125" s="1019"/>
      <c r="AK125" s="1020" t="s">
        <v>485</v>
      </c>
      <c r="AL125" s="1018"/>
      <c r="AM125" s="1018"/>
      <c r="AN125" s="1018"/>
      <c r="AO125" s="1019"/>
      <c r="AP125" s="1021" t="s">
        <v>490</v>
      </c>
      <c r="AQ125" s="1022"/>
      <c r="AR125" s="1022"/>
      <c r="AS125" s="1022"/>
      <c r="AT125" s="102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2" t="s">
        <v>491</v>
      </c>
      <c r="CL125" s="1067"/>
      <c r="CM125" s="1067"/>
      <c r="CN125" s="1067"/>
      <c r="CO125" s="1068"/>
      <c r="CP125" s="999" t="s">
        <v>492</v>
      </c>
      <c r="CQ125" s="948"/>
      <c r="CR125" s="948"/>
      <c r="CS125" s="948"/>
      <c r="CT125" s="948"/>
      <c r="CU125" s="948"/>
      <c r="CV125" s="948"/>
      <c r="CW125" s="948"/>
      <c r="CX125" s="948"/>
      <c r="CY125" s="948"/>
      <c r="CZ125" s="948"/>
      <c r="DA125" s="948"/>
      <c r="DB125" s="948"/>
      <c r="DC125" s="948"/>
      <c r="DD125" s="948"/>
      <c r="DE125" s="948"/>
      <c r="DF125" s="949"/>
      <c r="DG125" s="985" t="s">
        <v>488</v>
      </c>
      <c r="DH125" s="986"/>
      <c r="DI125" s="986"/>
      <c r="DJ125" s="986"/>
      <c r="DK125" s="986"/>
      <c r="DL125" s="986" t="s">
        <v>490</v>
      </c>
      <c r="DM125" s="986"/>
      <c r="DN125" s="986"/>
      <c r="DO125" s="986"/>
      <c r="DP125" s="986"/>
      <c r="DQ125" s="986" t="s">
        <v>486</v>
      </c>
      <c r="DR125" s="986"/>
      <c r="DS125" s="986"/>
      <c r="DT125" s="986"/>
      <c r="DU125" s="986"/>
      <c r="DV125" s="987" t="s">
        <v>490</v>
      </c>
      <c r="DW125" s="987"/>
      <c r="DX125" s="987"/>
      <c r="DY125" s="987"/>
      <c r="DZ125" s="988"/>
    </row>
    <row r="126" spans="1:130" s="248" customFormat="1" ht="26.25" customHeight="1" thickBot="1" x14ac:dyDescent="0.2">
      <c r="A126" s="1118"/>
      <c r="B126" s="1005"/>
      <c r="C126" s="975" t="s">
        <v>472</v>
      </c>
      <c r="D126" s="976"/>
      <c r="E126" s="976"/>
      <c r="F126" s="976"/>
      <c r="G126" s="976"/>
      <c r="H126" s="976"/>
      <c r="I126" s="976"/>
      <c r="J126" s="976"/>
      <c r="K126" s="976"/>
      <c r="L126" s="976"/>
      <c r="M126" s="976"/>
      <c r="N126" s="976"/>
      <c r="O126" s="976"/>
      <c r="P126" s="976"/>
      <c r="Q126" s="976"/>
      <c r="R126" s="976"/>
      <c r="S126" s="976"/>
      <c r="T126" s="976"/>
      <c r="U126" s="976"/>
      <c r="V126" s="976"/>
      <c r="W126" s="976"/>
      <c r="X126" s="976"/>
      <c r="Y126" s="976"/>
      <c r="Z126" s="977"/>
      <c r="AA126" s="1017" t="s">
        <v>490</v>
      </c>
      <c r="AB126" s="1018"/>
      <c r="AC126" s="1018"/>
      <c r="AD126" s="1018"/>
      <c r="AE126" s="1019"/>
      <c r="AF126" s="1020" t="s">
        <v>490</v>
      </c>
      <c r="AG126" s="1018"/>
      <c r="AH126" s="1018"/>
      <c r="AI126" s="1018"/>
      <c r="AJ126" s="1019"/>
      <c r="AK126" s="1020" t="s">
        <v>490</v>
      </c>
      <c r="AL126" s="1018"/>
      <c r="AM126" s="1018"/>
      <c r="AN126" s="1018"/>
      <c r="AO126" s="1019"/>
      <c r="AP126" s="1021" t="s">
        <v>490</v>
      </c>
      <c r="AQ126" s="1022"/>
      <c r="AR126" s="1022"/>
      <c r="AS126" s="1022"/>
      <c r="AT126" s="102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3"/>
      <c r="CL126" s="1070"/>
      <c r="CM126" s="1070"/>
      <c r="CN126" s="1070"/>
      <c r="CO126" s="1071"/>
      <c r="CP126" s="1008" t="s">
        <v>493</v>
      </c>
      <c r="CQ126" s="1009"/>
      <c r="CR126" s="1009"/>
      <c r="CS126" s="1009"/>
      <c r="CT126" s="1009"/>
      <c r="CU126" s="1009"/>
      <c r="CV126" s="1009"/>
      <c r="CW126" s="1009"/>
      <c r="CX126" s="1009"/>
      <c r="CY126" s="1009"/>
      <c r="CZ126" s="1009"/>
      <c r="DA126" s="1009"/>
      <c r="DB126" s="1009"/>
      <c r="DC126" s="1009"/>
      <c r="DD126" s="1009"/>
      <c r="DE126" s="1009"/>
      <c r="DF126" s="1010"/>
      <c r="DG126" s="978" t="s">
        <v>490</v>
      </c>
      <c r="DH126" s="979"/>
      <c r="DI126" s="979"/>
      <c r="DJ126" s="979"/>
      <c r="DK126" s="979"/>
      <c r="DL126" s="979" t="s">
        <v>490</v>
      </c>
      <c r="DM126" s="979"/>
      <c r="DN126" s="979"/>
      <c r="DO126" s="979"/>
      <c r="DP126" s="979"/>
      <c r="DQ126" s="979" t="s">
        <v>490</v>
      </c>
      <c r="DR126" s="979"/>
      <c r="DS126" s="979"/>
      <c r="DT126" s="979"/>
      <c r="DU126" s="979"/>
      <c r="DV126" s="980" t="s">
        <v>490</v>
      </c>
      <c r="DW126" s="980"/>
      <c r="DX126" s="980"/>
      <c r="DY126" s="980"/>
      <c r="DZ126" s="981"/>
    </row>
    <row r="127" spans="1:130" s="248" customFormat="1" ht="26.25" customHeight="1" x14ac:dyDescent="0.15">
      <c r="A127" s="1119"/>
      <c r="B127" s="1007"/>
      <c r="C127" s="1061" t="s">
        <v>494</v>
      </c>
      <c r="D127" s="1062"/>
      <c r="E127" s="1062"/>
      <c r="F127" s="1062"/>
      <c r="G127" s="1062"/>
      <c r="H127" s="1062"/>
      <c r="I127" s="1062"/>
      <c r="J127" s="1062"/>
      <c r="K127" s="1062"/>
      <c r="L127" s="1062"/>
      <c r="M127" s="1062"/>
      <c r="N127" s="1062"/>
      <c r="O127" s="1062"/>
      <c r="P127" s="1062"/>
      <c r="Q127" s="1062"/>
      <c r="R127" s="1062"/>
      <c r="S127" s="1062"/>
      <c r="T127" s="1062"/>
      <c r="U127" s="1062"/>
      <c r="V127" s="1062"/>
      <c r="W127" s="1062"/>
      <c r="X127" s="1062"/>
      <c r="Y127" s="1062"/>
      <c r="Z127" s="1063"/>
      <c r="AA127" s="1017" t="s">
        <v>490</v>
      </c>
      <c r="AB127" s="1018"/>
      <c r="AC127" s="1018"/>
      <c r="AD127" s="1018"/>
      <c r="AE127" s="1019"/>
      <c r="AF127" s="1020" t="s">
        <v>488</v>
      </c>
      <c r="AG127" s="1018"/>
      <c r="AH127" s="1018"/>
      <c r="AI127" s="1018"/>
      <c r="AJ127" s="1019"/>
      <c r="AK127" s="1020" t="s">
        <v>490</v>
      </c>
      <c r="AL127" s="1018"/>
      <c r="AM127" s="1018"/>
      <c r="AN127" s="1018"/>
      <c r="AO127" s="1019"/>
      <c r="AP127" s="1021" t="s">
        <v>486</v>
      </c>
      <c r="AQ127" s="1022"/>
      <c r="AR127" s="1022"/>
      <c r="AS127" s="1022"/>
      <c r="AT127" s="1023"/>
      <c r="AU127" s="284"/>
      <c r="AV127" s="284"/>
      <c r="AW127" s="284"/>
      <c r="AX127" s="1091" t="s">
        <v>495</v>
      </c>
      <c r="AY127" s="1092"/>
      <c r="AZ127" s="1092"/>
      <c r="BA127" s="1092"/>
      <c r="BB127" s="1092"/>
      <c r="BC127" s="1092"/>
      <c r="BD127" s="1092"/>
      <c r="BE127" s="1093"/>
      <c r="BF127" s="1094" t="s">
        <v>496</v>
      </c>
      <c r="BG127" s="1092"/>
      <c r="BH127" s="1092"/>
      <c r="BI127" s="1092"/>
      <c r="BJ127" s="1092"/>
      <c r="BK127" s="1092"/>
      <c r="BL127" s="1093"/>
      <c r="BM127" s="1094" t="s">
        <v>497</v>
      </c>
      <c r="BN127" s="1092"/>
      <c r="BO127" s="1092"/>
      <c r="BP127" s="1092"/>
      <c r="BQ127" s="1092"/>
      <c r="BR127" s="1092"/>
      <c r="BS127" s="1093"/>
      <c r="BT127" s="1094" t="s">
        <v>498</v>
      </c>
      <c r="BU127" s="1092"/>
      <c r="BV127" s="1092"/>
      <c r="BW127" s="1092"/>
      <c r="BX127" s="1092"/>
      <c r="BY127" s="1092"/>
      <c r="BZ127" s="1116"/>
      <c r="CA127" s="284"/>
      <c r="CB127" s="284"/>
      <c r="CC127" s="284"/>
      <c r="CD127" s="285"/>
      <c r="CE127" s="285"/>
      <c r="CF127" s="285"/>
      <c r="CG127" s="282"/>
      <c r="CH127" s="282"/>
      <c r="CI127" s="282"/>
      <c r="CJ127" s="283"/>
      <c r="CK127" s="1083"/>
      <c r="CL127" s="1070"/>
      <c r="CM127" s="1070"/>
      <c r="CN127" s="1070"/>
      <c r="CO127" s="1071"/>
      <c r="CP127" s="1008" t="s">
        <v>499</v>
      </c>
      <c r="CQ127" s="1009"/>
      <c r="CR127" s="1009"/>
      <c r="CS127" s="1009"/>
      <c r="CT127" s="1009"/>
      <c r="CU127" s="1009"/>
      <c r="CV127" s="1009"/>
      <c r="CW127" s="1009"/>
      <c r="CX127" s="1009"/>
      <c r="CY127" s="1009"/>
      <c r="CZ127" s="1009"/>
      <c r="DA127" s="1009"/>
      <c r="DB127" s="1009"/>
      <c r="DC127" s="1009"/>
      <c r="DD127" s="1009"/>
      <c r="DE127" s="1009"/>
      <c r="DF127" s="1010"/>
      <c r="DG127" s="978" t="s">
        <v>488</v>
      </c>
      <c r="DH127" s="979"/>
      <c r="DI127" s="979"/>
      <c r="DJ127" s="979"/>
      <c r="DK127" s="979"/>
      <c r="DL127" s="979" t="s">
        <v>490</v>
      </c>
      <c r="DM127" s="979"/>
      <c r="DN127" s="979"/>
      <c r="DO127" s="979"/>
      <c r="DP127" s="979"/>
      <c r="DQ127" s="979" t="s">
        <v>486</v>
      </c>
      <c r="DR127" s="979"/>
      <c r="DS127" s="979"/>
      <c r="DT127" s="979"/>
      <c r="DU127" s="979"/>
      <c r="DV127" s="980" t="s">
        <v>490</v>
      </c>
      <c r="DW127" s="980"/>
      <c r="DX127" s="980"/>
      <c r="DY127" s="980"/>
      <c r="DZ127" s="981"/>
    </row>
    <row r="128" spans="1:130" s="248" customFormat="1" ht="26.25" customHeight="1" thickBot="1" x14ac:dyDescent="0.2">
      <c r="A128" s="1102" t="s">
        <v>500</v>
      </c>
      <c r="B128" s="1103"/>
      <c r="C128" s="1103"/>
      <c r="D128" s="1103"/>
      <c r="E128" s="1103"/>
      <c r="F128" s="1103"/>
      <c r="G128" s="1103"/>
      <c r="H128" s="1103"/>
      <c r="I128" s="1103"/>
      <c r="J128" s="1103"/>
      <c r="K128" s="1103"/>
      <c r="L128" s="1103"/>
      <c r="M128" s="1103"/>
      <c r="N128" s="1103"/>
      <c r="O128" s="1103"/>
      <c r="P128" s="1103"/>
      <c r="Q128" s="1103"/>
      <c r="R128" s="1103"/>
      <c r="S128" s="1103"/>
      <c r="T128" s="1103"/>
      <c r="U128" s="1103"/>
      <c r="V128" s="1103"/>
      <c r="W128" s="1104" t="s">
        <v>501</v>
      </c>
      <c r="X128" s="1104"/>
      <c r="Y128" s="1104"/>
      <c r="Z128" s="1105"/>
      <c r="AA128" s="1106">
        <v>24786</v>
      </c>
      <c r="AB128" s="1107"/>
      <c r="AC128" s="1107"/>
      <c r="AD128" s="1107"/>
      <c r="AE128" s="1108"/>
      <c r="AF128" s="1109">
        <v>23537</v>
      </c>
      <c r="AG128" s="1107"/>
      <c r="AH128" s="1107"/>
      <c r="AI128" s="1107"/>
      <c r="AJ128" s="1108"/>
      <c r="AK128" s="1109">
        <v>23186</v>
      </c>
      <c r="AL128" s="1107"/>
      <c r="AM128" s="1107"/>
      <c r="AN128" s="1107"/>
      <c r="AO128" s="1108"/>
      <c r="AP128" s="1110"/>
      <c r="AQ128" s="1111"/>
      <c r="AR128" s="1111"/>
      <c r="AS128" s="1111"/>
      <c r="AT128" s="1112"/>
      <c r="AU128" s="284"/>
      <c r="AV128" s="284"/>
      <c r="AW128" s="284"/>
      <c r="AX128" s="947" t="s">
        <v>502</v>
      </c>
      <c r="AY128" s="948"/>
      <c r="AZ128" s="948"/>
      <c r="BA128" s="948"/>
      <c r="BB128" s="948"/>
      <c r="BC128" s="948"/>
      <c r="BD128" s="948"/>
      <c r="BE128" s="949"/>
      <c r="BF128" s="1113" t="s">
        <v>485</v>
      </c>
      <c r="BG128" s="1114"/>
      <c r="BH128" s="1114"/>
      <c r="BI128" s="1114"/>
      <c r="BJ128" s="1114"/>
      <c r="BK128" s="1114"/>
      <c r="BL128" s="1115"/>
      <c r="BM128" s="1113">
        <v>14.68</v>
      </c>
      <c r="BN128" s="1114"/>
      <c r="BO128" s="1114"/>
      <c r="BP128" s="1114"/>
      <c r="BQ128" s="1114"/>
      <c r="BR128" s="1114"/>
      <c r="BS128" s="1115"/>
      <c r="BT128" s="1113">
        <v>20</v>
      </c>
      <c r="BU128" s="1114"/>
      <c r="BV128" s="1114"/>
      <c r="BW128" s="1114"/>
      <c r="BX128" s="1114"/>
      <c r="BY128" s="1114"/>
      <c r="BZ128" s="1138"/>
      <c r="CA128" s="285"/>
      <c r="CB128" s="285"/>
      <c r="CC128" s="285"/>
      <c r="CD128" s="285"/>
      <c r="CE128" s="285"/>
      <c r="CF128" s="285"/>
      <c r="CG128" s="282"/>
      <c r="CH128" s="282"/>
      <c r="CI128" s="282"/>
      <c r="CJ128" s="283"/>
      <c r="CK128" s="1084"/>
      <c r="CL128" s="1085"/>
      <c r="CM128" s="1085"/>
      <c r="CN128" s="1085"/>
      <c r="CO128" s="1086"/>
      <c r="CP128" s="1095" t="s">
        <v>503</v>
      </c>
      <c r="CQ128" s="1096"/>
      <c r="CR128" s="1096"/>
      <c r="CS128" s="1096"/>
      <c r="CT128" s="1096"/>
      <c r="CU128" s="1096"/>
      <c r="CV128" s="1096"/>
      <c r="CW128" s="1096"/>
      <c r="CX128" s="1096"/>
      <c r="CY128" s="1096"/>
      <c r="CZ128" s="1096"/>
      <c r="DA128" s="1096"/>
      <c r="DB128" s="1096"/>
      <c r="DC128" s="1096"/>
      <c r="DD128" s="1096"/>
      <c r="DE128" s="1096"/>
      <c r="DF128" s="1097"/>
      <c r="DG128" s="1098" t="s">
        <v>490</v>
      </c>
      <c r="DH128" s="1099"/>
      <c r="DI128" s="1099"/>
      <c r="DJ128" s="1099"/>
      <c r="DK128" s="1099"/>
      <c r="DL128" s="1099" t="s">
        <v>411</v>
      </c>
      <c r="DM128" s="1099"/>
      <c r="DN128" s="1099"/>
      <c r="DO128" s="1099"/>
      <c r="DP128" s="1099"/>
      <c r="DQ128" s="1099" t="s">
        <v>485</v>
      </c>
      <c r="DR128" s="1099"/>
      <c r="DS128" s="1099"/>
      <c r="DT128" s="1099"/>
      <c r="DU128" s="1099"/>
      <c r="DV128" s="1100" t="s">
        <v>411</v>
      </c>
      <c r="DW128" s="1100"/>
      <c r="DX128" s="1100"/>
      <c r="DY128" s="1100"/>
      <c r="DZ128" s="1101"/>
    </row>
    <row r="129" spans="1:131" s="248" customFormat="1" ht="26.25" customHeight="1" x14ac:dyDescent="0.15">
      <c r="A129" s="989" t="s">
        <v>106</v>
      </c>
      <c r="B129" s="990"/>
      <c r="C129" s="990"/>
      <c r="D129" s="990"/>
      <c r="E129" s="990"/>
      <c r="F129" s="990"/>
      <c r="G129" s="990"/>
      <c r="H129" s="990"/>
      <c r="I129" s="990"/>
      <c r="J129" s="990"/>
      <c r="K129" s="990"/>
      <c r="L129" s="990"/>
      <c r="M129" s="990"/>
      <c r="N129" s="990"/>
      <c r="O129" s="990"/>
      <c r="P129" s="990"/>
      <c r="Q129" s="990"/>
      <c r="R129" s="990"/>
      <c r="S129" s="990"/>
      <c r="T129" s="990"/>
      <c r="U129" s="990"/>
      <c r="V129" s="990"/>
      <c r="W129" s="1132" t="s">
        <v>504</v>
      </c>
      <c r="X129" s="1133"/>
      <c r="Y129" s="1133"/>
      <c r="Z129" s="1134"/>
      <c r="AA129" s="1017">
        <v>5419578</v>
      </c>
      <c r="AB129" s="1018"/>
      <c r="AC129" s="1018"/>
      <c r="AD129" s="1018"/>
      <c r="AE129" s="1019"/>
      <c r="AF129" s="1020">
        <v>5334093</v>
      </c>
      <c r="AG129" s="1018"/>
      <c r="AH129" s="1018"/>
      <c r="AI129" s="1018"/>
      <c r="AJ129" s="1019"/>
      <c r="AK129" s="1020">
        <v>5535116</v>
      </c>
      <c r="AL129" s="1018"/>
      <c r="AM129" s="1018"/>
      <c r="AN129" s="1018"/>
      <c r="AO129" s="1019"/>
      <c r="AP129" s="1135"/>
      <c r="AQ129" s="1136"/>
      <c r="AR129" s="1136"/>
      <c r="AS129" s="1136"/>
      <c r="AT129" s="1137"/>
      <c r="AU129" s="286"/>
      <c r="AV129" s="286"/>
      <c r="AW129" s="286"/>
      <c r="AX129" s="1126" t="s">
        <v>505</v>
      </c>
      <c r="AY129" s="1009"/>
      <c r="AZ129" s="1009"/>
      <c r="BA129" s="1009"/>
      <c r="BB129" s="1009"/>
      <c r="BC129" s="1009"/>
      <c r="BD129" s="1009"/>
      <c r="BE129" s="1010"/>
      <c r="BF129" s="1127" t="s">
        <v>488</v>
      </c>
      <c r="BG129" s="1128"/>
      <c r="BH129" s="1128"/>
      <c r="BI129" s="1128"/>
      <c r="BJ129" s="1128"/>
      <c r="BK129" s="1128"/>
      <c r="BL129" s="1129"/>
      <c r="BM129" s="1127">
        <v>19.68</v>
      </c>
      <c r="BN129" s="1128"/>
      <c r="BO129" s="1128"/>
      <c r="BP129" s="1128"/>
      <c r="BQ129" s="1128"/>
      <c r="BR129" s="1128"/>
      <c r="BS129" s="1129"/>
      <c r="BT129" s="1127">
        <v>30</v>
      </c>
      <c r="BU129" s="1130"/>
      <c r="BV129" s="1130"/>
      <c r="BW129" s="1130"/>
      <c r="BX129" s="1130"/>
      <c r="BY129" s="1130"/>
      <c r="BZ129" s="1131"/>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9" t="s">
        <v>506</v>
      </c>
      <c r="B130" s="990"/>
      <c r="C130" s="990"/>
      <c r="D130" s="990"/>
      <c r="E130" s="990"/>
      <c r="F130" s="990"/>
      <c r="G130" s="990"/>
      <c r="H130" s="990"/>
      <c r="I130" s="990"/>
      <c r="J130" s="990"/>
      <c r="K130" s="990"/>
      <c r="L130" s="990"/>
      <c r="M130" s="990"/>
      <c r="N130" s="990"/>
      <c r="O130" s="990"/>
      <c r="P130" s="990"/>
      <c r="Q130" s="990"/>
      <c r="R130" s="990"/>
      <c r="S130" s="990"/>
      <c r="T130" s="990"/>
      <c r="U130" s="990"/>
      <c r="V130" s="990"/>
      <c r="W130" s="1132" t="s">
        <v>507</v>
      </c>
      <c r="X130" s="1133"/>
      <c r="Y130" s="1133"/>
      <c r="Z130" s="1134"/>
      <c r="AA130" s="1017">
        <v>541025</v>
      </c>
      <c r="AB130" s="1018"/>
      <c r="AC130" s="1018"/>
      <c r="AD130" s="1018"/>
      <c r="AE130" s="1019"/>
      <c r="AF130" s="1020">
        <v>518669</v>
      </c>
      <c r="AG130" s="1018"/>
      <c r="AH130" s="1018"/>
      <c r="AI130" s="1018"/>
      <c r="AJ130" s="1019"/>
      <c r="AK130" s="1020">
        <v>505880</v>
      </c>
      <c r="AL130" s="1018"/>
      <c r="AM130" s="1018"/>
      <c r="AN130" s="1018"/>
      <c r="AO130" s="1019"/>
      <c r="AP130" s="1135"/>
      <c r="AQ130" s="1136"/>
      <c r="AR130" s="1136"/>
      <c r="AS130" s="1136"/>
      <c r="AT130" s="1137"/>
      <c r="AU130" s="286"/>
      <c r="AV130" s="286"/>
      <c r="AW130" s="286"/>
      <c r="AX130" s="1126" t="s">
        <v>508</v>
      </c>
      <c r="AY130" s="1009"/>
      <c r="AZ130" s="1009"/>
      <c r="BA130" s="1009"/>
      <c r="BB130" s="1009"/>
      <c r="BC130" s="1009"/>
      <c r="BD130" s="1009"/>
      <c r="BE130" s="1010"/>
      <c r="BF130" s="1163">
        <v>8.3000000000000007</v>
      </c>
      <c r="BG130" s="1164"/>
      <c r="BH130" s="1164"/>
      <c r="BI130" s="1164"/>
      <c r="BJ130" s="1164"/>
      <c r="BK130" s="1164"/>
      <c r="BL130" s="1165"/>
      <c r="BM130" s="1163">
        <v>25</v>
      </c>
      <c r="BN130" s="1164"/>
      <c r="BO130" s="1164"/>
      <c r="BP130" s="1164"/>
      <c r="BQ130" s="1164"/>
      <c r="BR130" s="1164"/>
      <c r="BS130" s="1165"/>
      <c r="BT130" s="1163">
        <v>35</v>
      </c>
      <c r="BU130" s="1166"/>
      <c r="BV130" s="1166"/>
      <c r="BW130" s="1166"/>
      <c r="BX130" s="1166"/>
      <c r="BY130" s="1166"/>
      <c r="BZ130" s="1167"/>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8"/>
      <c r="B131" s="1169"/>
      <c r="C131" s="1169"/>
      <c r="D131" s="1169"/>
      <c r="E131" s="1169"/>
      <c r="F131" s="1169"/>
      <c r="G131" s="1169"/>
      <c r="H131" s="1169"/>
      <c r="I131" s="1169"/>
      <c r="J131" s="1169"/>
      <c r="K131" s="1169"/>
      <c r="L131" s="1169"/>
      <c r="M131" s="1169"/>
      <c r="N131" s="1169"/>
      <c r="O131" s="1169"/>
      <c r="P131" s="1169"/>
      <c r="Q131" s="1169"/>
      <c r="R131" s="1169"/>
      <c r="S131" s="1169"/>
      <c r="T131" s="1169"/>
      <c r="U131" s="1169"/>
      <c r="V131" s="1169"/>
      <c r="W131" s="1170" t="s">
        <v>509</v>
      </c>
      <c r="X131" s="1171"/>
      <c r="Y131" s="1171"/>
      <c r="Z131" s="1172"/>
      <c r="AA131" s="1064">
        <v>4878553</v>
      </c>
      <c r="AB131" s="1043"/>
      <c r="AC131" s="1043"/>
      <c r="AD131" s="1043"/>
      <c r="AE131" s="1044"/>
      <c r="AF131" s="1042">
        <v>4815424</v>
      </c>
      <c r="AG131" s="1043"/>
      <c r="AH131" s="1043"/>
      <c r="AI131" s="1043"/>
      <c r="AJ131" s="1044"/>
      <c r="AK131" s="1042">
        <v>5029236</v>
      </c>
      <c r="AL131" s="1043"/>
      <c r="AM131" s="1043"/>
      <c r="AN131" s="1043"/>
      <c r="AO131" s="1044"/>
      <c r="AP131" s="1173"/>
      <c r="AQ131" s="1174"/>
      <c r="AR131" s="1174"/>
      <c r="AS131" s="1174"/>
      <c r="AT131" s="1175"/>
      <c r="AU131" s="286"/>
      <c r="AV131" s="286"/>
      <c r="AW131" s="286"/>
      <c r="AX131" s="1145" t="s">
        <v>510</v>
      </c>
      <c r="AY131" s="1096"/>
      <c r="AZ131" s="1096"/>
      <c r="BA131" s="1096"/>
      <c r="BB131" s="1096"/>
      <c r="BC131" s="1096"/>
      <c r="BD131" s="1096"/>
      <c r="BE131" s="1097"/>
      <c r="BF131" s="1146" t="s">
        <v>490</v>
      </c>
      <c r="BG131" s="1147"/>
      <c r="BH131" s="1147"/>
      <c r="BI131" s="1147"/>
      <c r="BJ131" s="1147"/>
      <c r="BK131" s="1147"/>
      <c r="BL131" s="1148"/>
      <c r="BM131" s="1146">
        <v>350</v>
      </c>
      <c r="BN131" s="1147"/>
      <c r="BO131" s="1147"/>
      <c r="BP131" s="1147"/>
      <c r="BQ131" s="1147"/>
      <c r="BR131" s="1147"/>
      <c r="BS131" s="1148"/>
      <c r="BT131" s="1149"/>
      <c r="BU131" s="1150"/>
      <c r="BV131" s="1150"/>
      <c r="BW131" s="1150"/>
      <c r="BX131" s="1150"/>
      <c r="BY131" s="1150"/>
      <c r="BZ131" s="1151"/>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2" t="s">
        <v>511</v>
      </c>
      <c r="B132" s="1153"/>
      <c r="C132" s="1153"/>
      <c r="D132" s="1153"/>
      <c r="E132" s="1153"/>
      <c r="F132" s="1153"/>
      <c r="G132" s="1153"/>
      <c r="H132" s="1153"/>
      <c r="I132" s="1153"/>
      <c r="J132" s="1153"/>
      <c r="K132" s="1153"/>
      <c r="L132" s="1153"/>
      <c r="M132" s="1153"/>
      <c r="N132" s="1153"/>
      <c r="O132" s="1153"/>
      <c r="P132" s="1153"/>
      <c r="Q132" s="1153"/>
      <c r="R132" s="1153"/>
      <c r="S132" s="1153"/>
      <c r="T132" s="1153"/>
      <c r="U132" s="1153"/>
      <c r="V132" s="1156" t="s">
        <v>512</v>
      </c>
      <c r="W132" s="1156"/>
      <c r="X132" s="1156"/>
      <c r="Y132" s="1156"/>
      <c r="Z132" s="1157"/>
      <c r="AA132" s="1158">
        <v>7.8492536619999997</v>
      </c>
      <c r="AB132" s="1159"/>
      <c r="AC132" s="1159"/>
      <c r="AD132" s="1159"/>
      <c r="AE132" s="1160"/>
      <c r="AF132" s="1161">
        <v>8.9284141960000003</v>
      </c>
      <c r="AG132" s="1159"/>
      <c r="AH132" s="1159"/>
      <c r="AI132" s="1159"/>
      <c r="AJ132" s="1160"/>
      <c r="AK132" s="1161">
        <v>8.42145805</v>
      </c>
      <c r="AL132" s="1159"/>
      <c r="AM132" s="1159"/>
      <c r="AN132" s="1159"/>
      <c r="AO132" s="1160"/>
      <c r="AP132" s="1058"/>
      <c r="AQ132" s="1059"/>
      <c r="AR132" s="1059"/>
      <c r="AS132" s="1059"/>
      <c r="AT132" s="116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4"/>
      <c r="B133" s="1155"/>
      <c r="C133" s="1155"/>
      <c r="D133" s="1155"/>
      <c r="E133" s="1155"/>
      <c r="F133" s="1155"/>
      <c r="G133" s="1155"/>
      <c r="H133" s="1155"/>
      <c r="I133" s="1155"/>
      <c r="J133" s="1155"/>
      <c r="K133" s="1155"/>
      <c r="L133" s="1155"/>
      <c r="M133" s="1155"/>
      <c r="N133" s="1155"/>
      <c r="O133" s="1155"/>
      <c r="P133" s="1155"/>
      <c r="Q133" s="1155"/>
      <c r="R133" s="1155"/>
      <c r="S133" s="1155"/>
      <c r="T133" s="1155"/>
      <c r="U133" s="1155"/>
      <c r="V133" s="1139" t="s">
        <v>513</v>
      </c>
      <c r="W133" s="1139"/>
      <c r="X133" s="1139"/>
      <c r="Y133" s="1139"/>
      <c r="Z133" s="1140"/>
      <c r="AA133" s="1141">
        <v>7.3</v>
      </c>
      <c r="AB133" s="1142"/>
      <c r="AC133" s="1142"/>
      <c r="AD133" s="1142"/>
      <c r="AE133" s="1143"/>
      <c r="AF133" s="1141">
        <v>7.9</v>
      </c>
      <c r="AG133" s="1142"/>
      <c r="AH133" s="1142"/>
      <c r="AI133" s="1142"/>
      <c r="AJ133" s="1143"/>
      <c r="AK133" s="1141">
        <v>8.3000000000000007</v>
      </c>
      <c r="AL133" s="1142"/>
      <c r="AM133" s="1142"/>
      <c r="AN133" s="1142"/>
      <c r="AO133" s="1143"/>
      <c r="AP133" s="1088"/>
      <c r="AQ133" s="1089"/>
      <c r="AR133" s="1089"/>
      <c r="AS133" s="1089"/>
      <c r="AT133" s="1144"/>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xwZhATTudkdcgEy6zKhF8T/E9ZzHclCP7CkpkG/m2qQvnypgKp45WY3O5Ru3IbrBaZ26PYQD5IKLopNWu9xrVg==" saltValue="FNpmiZLehPOeBbU1wZmq9w=="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topLeftCell="W67" zoomScaleNormal="85" zoomScaleSheetLayoutView="100" workbookViewId="0">
      <selection activeCell="CS51" sqref="CS51"/>
    </sheetView>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514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pscjemqaOtCH3Mc4Qfcxc4Fb5rrAKDgZi5Auy10qW0hU9FfT0zSobKjScAMfBdiwBC5gXKdki5MxYFLv6t6vjw==" saltValue="JCm312izqMaE8nkI8KSnTA==" spinCount="100000" sheet="1" objects="1" scenarios="1"/>
  <dataConsolidate/>
  <phoneticPr fontId="2"/>
  <printOptions horizontalCentered="1" verticalCentered="1"/>
  <pageMargins left="0" right="0" top="0" bottom="0" header="0" footer="0"/>
  <pageSetup paperSize="8" scale="6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topLeftCell="BC13"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4HlHPqVrDtLtyh/cPQtpzDcBLLX8OCVSHpZWgKhJYX74f+Yrsj/xvb2R9O94eOV/0FU9tPve2ywqt2OYiMTwiQ==" saltValue="n+WkKsVRGgxQ43mgfWt85w==" spinCount="100000" sheet="1" objects="1" scenarios="1"/>
  <dataConsolidate/>
  <phoneticPr fontId="2"/>
  <printOptions horizontalCentered="1" verticalCentered="1"/>
  <pageMargins left="0" right="0" top="0" bottom="0" header="0" footer="0"/>
  <pageSetup paperSize="8" scale="70"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515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516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6" t="s">
        <v>517</v>
      </c>
      <c r="AP7" s="305"/>
      <c r="AQ7" s="306" t="s">
        <v>518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7"/>
      <c r="AP8" s="311" t="s">
        <v>519</v>
      </c>
      <c r="AQ8" s="312" t="s">
        <v>520</v>
      </c>
      <c r="AR8" s="313" t="s">
        <v>521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8" t="s">
        <v>522</v>
      </c>
      <c r="AL9" s="1179"/>
      <c r="AM9" s="1179"/>
      <c r="AN9" s="1180"/>
      <c r="AO9" s="314">
        <v>1096995</v>
      </c>
      <c r="AP9" s="314">
        <v>53098</v>
      </c>
      <c r="AQ9" s="315">
        <v>63681</v>
      </c>
      <c r="AR9" s="316">
        <v>-16.600000000000001</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8" t="s">
        <v>523</v>
      </c>
      <c r="AL10" s="1179"/>
      <c r="AM10" s="1179"/>
      <c r="AN10" s="1180"/>
      <c r="AO10" s="317">
        <v>246139</v>
      </c>
      <c r="AP10" s="317">
        <v>11914</v>
      </c>
      <c r="AQ10" s="318">
        <v>8003</v>
      </c>
      <c r="AR10" s="319">
        <v>48.9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8" t="s">
        <v>524</v>
      </c>
      <c r="AL11" s="1179"/>
      <c r="AM11" s="1179"/>
      <c r="AN11" s="1180"/>
      <c r="AO11" s="317" t="s">
        <v>525</v>
      </c>
      <c r="AP11" s="317" t="s">
        <v>525</v>
      </c>
      <c r="AQ11" s="318">
        <v>360</v>
      </c>
      <c r="AR11" s="319" t="s">
        <v>525</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8" t="s">
        <v>526</v>
      </c>
      <c r="AL12" s="1179"/>
      <c r="AM12" s="1179"/>
      <c r="AN12" s="1180"/>
      <c r="AO12" s="317" t="s">
        <v>525</v>
      </c>
      <c r="AP12" s="317" t="s">
        <v>525</v>
      </c>
      <c r="AQ12" s="318">
        <v>18</v>
      </c>
      <c r="AR12" s="319" t="s">
        <v>525</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8" t="s">
        <v>527</v>
      </c>
      <c r="AL13" s="1179"/>
      <c r="AM13" s="1179"/>
      <c r="AN13" s="1180"/>
      <c r="AO13" s="317">
        <v>46034</v>
      </c>
      <c r="AP13" s="317">
        <v>2228</v>
      </c>
      <c r="AQ13" s="318">
        <v>2539</v>
      </c>
      <c r="AR13" s="319">
        <v>-12.2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8" t="s">
        <v>528</v>
      </c>
      <c r="AL14" s="1179"/>
      <c r="AM14" s="1179"/>
      <c r="AN14" s="1180"/>
      <c r="AO14" s="317">
        <v>6106</v>
      </c>
      <c r="AP14" s="317">
        <v>296</v>
      </c>
      <c r="AQ14" s="318">
        <v>1117</v>
      </c>
      <c r="AR14" s="319">
        <v>-73.5</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4" t="s">
        <v>529</v>
      </c>
      <c r="AL15" s="1185"/>
      <c r="AM15" s="1185"/>
      <c r="AN15" s="1186"/>
      <c r="AO15" s="317">
        <v>-55028</v>
      </c>
      <c r="AP15" s="317">
        <v>-2664</v>
      </c>
      <c r="AQ15" s="318">
        <v>-4412</v>
      </c>
      <c r="AR15" s="319">
        <v>-39.6</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4" t="s">
        <v>183</v>
      </c>
      <c r="AL16" s="1185"/>
      <c r="AM16" s="1185"/>
      <c r="AN16" s="1186"/>
      <c r="AO16" s="317">
        <v>1340246</v>
      </c>
      <c r="AP16" s="317">
        <v>64872</v>
      </c>
      <c r="AQ16" s="318">
        <v>71307</v>
      </c>
      <c r="AR16" s="319">
        <v>-9</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530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531</v>
      </c>
      <c r="AP20" s="326" t="s">
        <v>532</v>
      </c>
      <c r="AQ20" s="327" t="s">
        <v>533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7" t="s">
        <v>534</v>
      </c>
      <c r="AL21" s="1188"/>
      <c r="AM21" s="1188"/>
      <c r="AN21" s="1189"/>
      <c r="AO21" s="330">
        <v>4.16</v>
      </c>
      <c r="AP21" s="331">
        <v>6.49</v>
      </c>
      <c r="AQ21" s="332">
        <v>-2.33</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7" t="s">
        <v>535</v>
      </c>
      <c r="AL22" s="1188"/>
      <c r="AM22" s="1188"/>
      <c r="AN22" s="1189"/>
      <c r="AO22" s="335">
        <v>93.3</v>
      </c>
      <c r="AP22" s="336">
        <v>97.2</v>
      </c>
      <c r="AQ22" s="337">
        <v>-3.9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536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6" t="s">
        <v>517</v>
      </c>
      <c r="AP30" s="305"/>
      <c r="AQ30" s="306" t="s">
        <v>518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7"/>
      <c r="AP31" s="311" t="s">
        <v>519</v>
      </c>
      <c r="AQ31" s="312" t="s">
        <v>520</v>
      </c>
      <c r="AR31" s="313" t="s">
        <v>521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1" t="s">
        <v>539</v>
      </c>
      <c r="AL32" s="1182"/>
      <c r="AM32" s="1182"/>
      <c r="AN32" s="1183"/>
      <c r="AO32" s="345">
        <v>528195</v>
      </c>
      <c r="AP32" s="345">
        <v>25566</v>
      </c>
      <c r="AQ32" s="346">
        <v>31105</v>
      </c>
      <c r="AR32" s="347">
        <v>-17.8</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1" t="s">
        <v>540</v>
      </c>
      <c r="AL33" s="1182"/>
      <c r="AM33" s="1182"/>
      <c r="AN33" s="1183"/>
      <c r="AO33" s="345" t="s">
        <v>525</v>
      </c>
      <c r="AP33" s="345" t="s">
        <v>525</v>
      </c>
      <c r="AQ33" s="346" t="s">
        <v>525</v>
      </c>
      <c r="AR33" s="347" t="s">
        <v>525</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1" t="s">
        <v>541</v>
      </c>
      <c r="AL34" s="1182"/>
      <c r="AM34" s="1182"/>
      <c r="AN34" s="1183"/>
      <c r="AO34" s="345" t="s">
        <v>525</v>
      </c>
      <c r="AP34" s="345" t="s">
        <v>525</v>
      </c>
      <c r="AQ34" s="346">
        <v>0</v>
      </c>
      <c r="AR34" s="347" t="s">
        <v>525</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1" t="s">
        <v>542</v>
      </c>
      <c r="AL35" s="1182"/>
      <c r="AM35" s="1182"/>
      <c r="AN35" s="1183"/>
      <c r="AO35" s="345">
        <v>373683</v>
      </c>
      <c r="AP35" s="345">
        <v>18087</v>
      </c>
      <c r="AQ35" s="346">
        <v>8747</v>
      </c>
      <c r="AR35" s="347">
        <v>106.8</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1" t="s">
        <v>543</v>
      </c>
      <c r="AL36" s="1182"/>
      <c r="AM36" s="1182"/>
      <c r="AN36" s="1183"/>
      <c r="AO36" s="345">
        <v>50723</v>
      </c>
      <c r="AP36" s="345">
        <v>2455</v>
      </c>
      <c r="AQ36" s="346">
        <v>2193</v>
      </c>
      <c r="AR36" s="347">
        <v>11.9</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1" t="s">
        <v>544</v>
      </c>
      <c r="AL37" s="1182"/>
      <c r="AM37" s="1182"/>
      <c r="AN37" s="1183"/>
      <c r="AO37" s="345" t="s">
        <v>525</v>
      </c>
      <c r="AP37" s="345" t="s">
        <v>525</v>
      </c>
      <c r="AQ37" s="346">
        <v>863</v>
      </c>
      <c r="AR37" s="347" t="s">
        <v>525</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90" t="s">
        <v>545</v>
      </c>
      <c r="AL38" s="1191"/>
      <c r="AM38" s="1191"/>
      <c r="AN38" s="1192"/>
      <c r="AO38" s="348" t="s">
        <v>525</v>
      </c>
      <c r="AP38" s="348" t="s">
        <v>525</v>
      </c>
      <c r="AQ38" s="349">
        <v>1</v>
      </c>
      <c r="AR38" s="337" t="s">
        <v>525</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90" t="s">
        <v>546</v>
      </c>
      <c r="AL39" s="1191"/>
      <c r="AM39" s="1191"/>
      <c r="AN39" s="1192"/>
      <c r="AO39" s="345">
        <v>-23186</v>
      </c>
      <c r="AP39" s="345">
        <v>-1122</v>
      </c>
      <c r="AQ39" s="346">
        <v>-3092</v>
      </c>
      <c r="AR39" s="347">
        <v>-63.7</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1" t="s">
        <v>547</v>
      </c>
      <c r="AL40" s="1182"/>
      <c r="AM40" s="1182"/>
      <c r="AN40" s="1183"/>
      <c r="AO40" s="345">
        <v>-505880</v>
      </c>
      <c r="AP40" s="345">
        <v>-24486</v>
      </c>
      <c r="AQ40" s="346">
        <v>-27116</v>
      </c>
      <c r="AR40" s="347">
        <v>-9.6999999999999993</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3" t="s">
        <v>297</v>
      </c>
      <c r="AL41" s="1194"/>
      <c r="AM41" s="1194"/>
      <c r="AN41" s="1195"/>
      <c r="AO41" s="345">
        <v>423535</v>
      </c>
      <c r="AP41" s="345">
        <v>20500</v>
      </c>
      <c r="AQ41" s="346">
        <v>12702</v>
      </c>
      <c r="AR41" s="347">
        <v>61.4</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550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6" t="s">
        <v>517</v>
      </c>
      <c r="AN49" s="1198" t="s">
        <v>551</v>
      </c>
      <c r="AO49" s="1199"/>
      <c r="AP49" s="1199"/>
      <c r="AQ49" s="1199"/>
      <c r="AR49" s="1200"/>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7"/>
      <c r="AN50" s="361" t="s">
        <v>552</v>
      </c>
      <c r="AO50" s="362" t="s">
        <v>553</v>
      </c>
      <c r="AP50" s="363" t="s">
        <v>554</v>
      </c>
      <c r="AQ50" s="364" t="s">
        <v>555</v>
      </c>
      <c r="AR50" s="365" t="s">
        <v>556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557</v>
      </c>
      <c r="AL51" s="358"/>
      <c r="AM51" s="366">
        <v>504955</v>
      </c>
      <c r="AN51" s="367">
        <v>25596</v>
      </c>
      <c r="AO51" s="368">
        <v>-29.2</v>
      </c>
      <c r="AP51" s="369">
        <v>67293</v>
      </c>
      <c r="AQ51" s="370">
        <v>-3.1</v>
      </c>
      <c r="AR51" s="371">
        <v>-26.1</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558</v>
      </c>
      <c r="AM52" s="374">
        <v>267657</v>
      </c>
      <c r="AN52" s="375">
        <v>13567</v>
      </c>
      <c r="AO52" s="376">
        <v>-42.8</v>
      </c>
      <c r="AP52" s="377">
        <v>35076</v>
      </c>
      <c r="AQ52" s="378">
        <v>-8.1999999999999993</v>
      </c>
      <c r="AR52" s="379">
        <v>-34.6</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559</v>
      </c>
      <c r="AL53" s="358"/>
      <c r="AM53" s="366">
        <v>368238</v>
      </c>
      <c r="AN53" s="367">
        <v>18405</v>
      </c>
      <c r="AO53" s="368">
        <v>-28.1</v>
      </c>
      <c r="AP53" s="369">
        <v>67343</v>
      </c>
      <c r="AQ53" s="370">
        <v>0.1</v>
      </c>
      <c r="AR53" s="371">
        <v>-28.2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558</v>
      </c>
      <c r="AM54" s="374">
        <v>219833</v>
      </c>
      <c r="AN54" s="375">
        <v>10988</v>
      </c>
      <c r="AO54" s="376">
        <v>-19</v>
      </c>
      <c r="AP54" s="377">
        <v>32865</v>
      </c>
      <c r="AQ54" s="378">
        <v>-6.3</v>
      </c>
      <c r="AR54" s="379">
        <v>-12.7</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560</v>
      </c>
      <c r="AL55" s="358"/>
      <c r="AM55" s="366">
        <v>784440</v>
      </c>
      <c r="AN55" s="367">
        <v>38782</v>
      </c>
      <c r="AO55" s="368">
        <v>110.7</v>
      </c>
      <c r="AP55" s="369">
        <v>73475</v>
      </c>
      <c r="AQ55" s="370">
        <v>9.1</v>
      </c>
      <c r="AR55" s="371">
        <v>101.6</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558</v>
      </c>
      <c r="AM56" s="374">
        <v>748990</v>
      </c>
      <c r="AN56" s="375">
        <v>37029</v>
      </c>
      <c r="AO56" s="376">
        <v>237</v>
      </c>
      <c r="AP56" s="377">
        <v>43072</v>
      </c>
      <c r="AQ56" s="378">
        <v>31.1</v>
      </c>
      <c r="AR56" s="379">
        <v>205.9</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561</v>
      </c>
      <c r="AL57" s="358"/>
      <c r="AM57" s="366">
        <v>728284</v>
      </c>
      <c r="AN57" s="367">
        <v>35578</v>
      </c>
      <c r="AO57" s="368">
        <v>-8.3000000000000007</v>
      </c>
      <c r="AP57" s="369">
        <v>87464</v>
      </c>
      <c r="AQ57" s="370">
        <v>19</v>
      </c>
      <c r="AR57" s="371">
        <v>-27.3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558</v>
      </c>
      <c r="AM58" s="374">
        <v>633176</v>
      </c>
      <c r="AN58" s="375">
        <v>30932</v>
      </c>
      <c r="AO58" s="376">
        <v>-16.5</v>
      </c>
      <c r="AP58" s="377">
        <v>47479</v>
      </c>
      <c r="AQ58" s="378">
        <v>10.199999999999999</v>
      </c>
      <c r="AR58" s="379">
        <v>-26.7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562</v>
      </c>
      <c r="AL59" s="358"/>
      <c r="AM59" s="366">
        <v>493291</v>
      </c>
      <c r="AN59" s="367">
        <v>23877</v>
      </c>
      <c r="AO59" s="368">
        <v>-32.9</v>
      </c>
      <c r="AP59" s="369">
        <v>52068</v>
      </c>
      <c r="AQ59" s="370">
        <v>-40.5</v>
      </c>
      <c r="AR59" s="371">
        <v>7.6</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558</v>
      </c>
      <c r="AM60" s="374">
        <v>220194</v>
      </c>
      <c r="AN60" s="375">
        <v>10658</v>
      </c>
      <c r="AO60" s="376">
        <v>-65.5</v>
      </c>
      <c r="AP60" s="377">
        <v>26936</v>
      </c>
      <c r="AQ60" s="378">
        <v>-43.3</v>
      </c>
      <c r="AR60" s="379">
        <v>-22.2</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563</v>
      </c>
      <c r="AL61" s="380"/>
      <c r="AM61" s="381">
        <v>575842</v>
      </c>
      <c r="AN61" s="382">
        <v>28448</v>
      </c>
      <c r="AO61" s="383">
        <v>2.4</v>
      </c>
      <c r="AP61" s="384">
        <v>69529</v>
      </c>
      <c r="AQ61" s="385">
        <v>-3.1</v>
      </c>
      <c r="AR61" s="371">
        <v>5.5</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558</v>
      </c>
      <c r="AM62" s="374">
        <v>417970</v>
      </c>
      <c r="AN62" s="375">
        <v>20635</v>
      </c>
      <c r="AO62" s="376">
        <v>18.600000000000001</v>
      </c>
      <c r="AP62" s="377">
        <v>37086</v>
      </c>
      <c r="AQ62" s="378">
        <v>-3.3</v>
      </c>
      <c r="AR62" s="379">
        <v>21.9</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4fI8u5fsOb8oIFfjUFqEOwBsF9Q8eMivuOb0p2/92fL8j8qL2/Hru62lg7tdoERDbG2ASDZ9RZTXLJywOsFFvQ==" saltValue="nKp/fyj+sZ5iAEzRM2/Zg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8" scale="87"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topLeftCell="AC97"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565</v>
      </c>
    </row>
    <row r="120" spans="125:125" ht="13.5" hidden="1" customHeight="1" x14ac:dyDescent="0.15"/>
    <row r="121" spans="125:125" ht="13.5" hidden="1" customHeight="1" x14ac:dyDescent="0.15">
      <c r="DU121" s="292"/>
    </row>
  </sheetData>
  <sheetProtection algorithmName="SHA-512" hashValue="Lb2YDehh1HvZD5V7CNdPLJO1fJlHiy+E82THvjOkMea9gjdJ5gGsDKWaTcG8B6lz7D/PrzZxi+8WLMQlNRFg9w==" saltValue="jrqEEPkcuLWdu812VDooeA=="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88"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566</v>
      </c>
    </row>
  </sheetData>
  <sheetProtection algorithmName="SHA-512" hashValue="8XWaRbDHlyvFbFjIFzRIbPKcxWbYtBRv7RUYETGrWzwyZOGYWD2wJWUYeJYwkuYOUZDd+ADxOILr7/0+Cqix+w==" saltValue="B/fTH44lTYxwScczBxoUuw==" spinCount="100000" sheet="1" objects="1" scenarios="1"/>
  <dataConsolidate/>
  <phoneticPr fontId="2"/>
  <printOptions horizontalCentered="1" verticalCentered="1"/>
  <pageMargins left="0" right="0" top="0.19685039370078741" bottom="0" header="0.39370078740157483" footer="0"/>
  <pageSetup paperSize="8" scale="56"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topLeftCell="F41"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567</v>
      </c>
      <c r="G46" s="8" t="s">
        <v>568</v>
      </c>
      <c r="H46" s="8" t="s">
        <v>569</v>
      </c>
      <c r="I46" s="8" t="s">
        <v>570</v>
      </c>
      <c r="J46" s="9" t="s">
        <v>571</v>
      </c>
    </row>
    <row r="47" spans="2:10" ht="57.75" customHeight="1" x14ac:dyDescent="0.15">
      <c r="B47" s="10"/>
      <c r="C47" s="1201" t="s">
        <v>3</v>
      </c>
      <c r="D47" s="1201"/>
      <c r="E47" s="1202"/>
      <c r="F47" s="11">
        <v>28.28</v>
      </c>
      <c r="G47" s="12">
        <v>30.33</v>
      </c>
      <c r="H47" s="12">
        <v>39.130000000000003</v>
      </c>
      <c r="I47" s="12">
        <v>37.11</v>
      </c>
      <c r="J47" s="13">
        <v>33.04</v>
      </c>
    </row>
    <row r="48" spans="2:10" ht="57.75" customHeight="1" x14ac:dyDescent="0.15">
      <c r="B48" s="14"/>
      <c r="C48" s="1203" t="s">
        <v>4</v>
      </c>
      <c r="D48" s="1203"/>
      <c r="E48" s="1204"/>
      <c r="F48" s="15">
        <v>7.19</v>
      </c>
      <c r="G48" s="16">
        <v>5.96</v>
      </c>
      <c r="H48" s="16">
        <v>6.04</v>
      </c>
      <c r="I48" s="16">
        <v>6.34</v>
      </c>
      <c r="J48" s="17">
        <v>8.7200000000000006</v>
      </c>
    </row>
    <row r="49" spans="2:10" ht="57.75" customHeight="1" thickBot="1" x14ac:dyDescent="0.2">
      <c r="B49" s="18"/>
      <c r="C49" s="1205" t="s">
        <v>5</v>
      </c>
      <c r="D49" s="1205"/>
      <c r="E49" s="1206"/>
      <c r="F49" s="19" t="s">
        <v>572</v>
      </c>
      <c r="G49" s="20">
        <v>2.08</v>
      </c>
      <c r="H49" s="20">
        <v>7.52</v>
      </c>
      <c r="I49" s="20" t="s">
        <v>573</v>
      </c>
      <c r="J49" s="21" t="s">
        <v>574</v>
      </c>
    </row>
    <row r="50" spans="2:10" ht="13.5" customHeight="1" x14ac:dyDescent="0.15"/>
  </sheetData>
  <sheetProtection algorithmName="SHA-512" hashValue="4c4LNcnQLsId1b27pBcz7PtYPAtgi6meP0w1QRfDirwEe1DsgQh0+6XTtI+bQDWUcXQpXJ7CYBLux5oIlq3LVw==" saltValue="gP7IXCpF49lRm+xxxuUFyA==" spinCount="100000" sheet="1" objects="1" scenarios="1"/>
  <mergeCells count="3">
    <mergeCell ref="C47:E47"/>
    <mergeCell ref="C48:E48"/>
    <mergeCell ref="C49:E49"/>
  </mergeCells>
  <phoneticPr fontId="2"/>
  <printOptions horizontalCentered="1"/>
  <pageMargins left="0" right="0" top="0.19685039370078741" bottom="0" header="0" footer="0"/>
  <pageSetup paperSize="8" scale="9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2022-03-02T23:26:24Z</cp:lastPrinted>
  <dcterms:created xsi:type="dcterms:W3CDTF">2022-02-02T04:59:30Z</dcterms:created>
  <dcterms:modified xsi:type="dcterms:W3CDTF">2022-03-09T00:12:46Z</dcterms:modified>
  <cp:category/>
</cp:coreProperties>
</file>