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財政係\財政\17ホームページ・町政の概要・町政要覧資料編\財政状況資料集\令和6年度 財政状況資料集の公表\"/>
    </mc:Choice>
  </mc:AlternateContent>
  <xr:revisionPtr revIDLastSave="0" documentId="13_ncr:1_{8C494297-3971-4E8C-8945-A3AD3AE3F45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W35" i="10"/>
  <c r="BW36" i="10" s="1"/>
  <c r="BW37" i="10" s="1"/>
  <c r="BW38" i="10" s="1"/>
  <c r="BE35" i="10"/>
  <c r="AM35" i="10"/>
  <c r="CO34" i="10"/>
  <c r="BW34"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<sst xmlns="http://schemas.openxmlformats.org/spreadsheetml/2006/main" count="1180" uniqueCount="574">
  <si>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</si>
  <si>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</si>
  <si>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</si>
  <si>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</si>
  <si>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</si>
  <si>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</si>
  <si>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</si>
  <si>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</si>
  <si>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</si>
  <si>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</si>
  <si>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</si>
  <si>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</si>
  <si>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</si>
  <si>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</si>
  <si>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</si>
  <si>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</si>
  <si>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</si>
  <si>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</si>
  <si>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</si>
  <si>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</si>
  <si>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</si>
  <si>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</si>
  <si>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</si>
  <si>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</si>
  <si>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</si>
  <si>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</si>
  <si>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</si>
  <si>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</si>
  <si>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</si>
  <si>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</si>
  <si>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</si>
  <si>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</si>
  <si>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</si>
  <si>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</si>
  <si>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</si>
  <si>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</si>
  <si>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</si>
  <si>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</si>
  <si>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</si>
  <si>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</si>
  <si>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</si>
  <si>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</si>
  <si>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</si>
  <si>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</si>
  <si>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</si>
  <si>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</si>
  <si>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</si>
  <si>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</si>
  <si>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</si>
  <si>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</si>
  <si>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</si>
  <si>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</si>
  <si>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</si>
  <si>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</si>
  <si>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</si>
  <si>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</si>
  <si>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</si>
  <si>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</si>
  <si>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</si>
  <si>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</si>
  <si>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</si>
  <si>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</si>
  <si>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</si>
  <si>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</si>
  <si>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</si>
  <si>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</si>
  <si>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</si>
  <si>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</si>
  <si>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</si>
  <si>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</si>
  <si>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</si>
  <si>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</si>
  <si>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</si>
  <si>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</si>
  <si>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</si>
  <si>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</si>
  <si>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</si>
  <si>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</si>
  <si>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</si>
  <si>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</si>
  <si>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</si>
  <si>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</si>
  <si>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</si>
  <si>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</si>
  <si>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</si>
  <si>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</si>
  <si>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</si>
  <si>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</si>
  <si>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</si>
  <si>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</si>
  <si>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</si>
  <si>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</si>
  <si>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</si>
  <si>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</si>
  <si>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</si>
  <si>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</si>
  <si>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</si>
  <si>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</si>
  <si>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</si>
  <si>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</si>
  <si>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</si>
  <si>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</si>
  <si>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</si>
  <si>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</si>
  <si>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</si>
  <si>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</si>
  <si>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</si>
  <si>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</si>
  <si>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</si>
  <si>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</si>
  <si>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</si>
  <si>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</si>
  <si>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</si>
  <si>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</si>
  <si>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</si>
  <si>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</si>
  <si>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</si>
  <si>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</si>
  <si>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</si>
  <si>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</si>
  <si>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</si>
  <si>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</si>
  <si>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</si>
  <si>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</si>
  <si>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</si>
  <si>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</si>
  <si>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</si>
  <si>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</si>
  <si>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</si>
  <si>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</si>
  <si>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</si>
  <si>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</si>
  <si>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</si>
  <si>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</si>
  <si>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</si>
  <si>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</si>
  <si>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</si>
  <si>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</si>
  <si>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</si>
  <si>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</si>
  <si>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</si>
  <si>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</si>
  <si>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</si>
  <si>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</si>
  <si>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</si>
  <si>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</si>
  <si>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</si>
  <si>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</si>
  <si>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</si>
  <si>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</si>
  <si>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</si>
  <si>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</si>
  <si>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</si>
  <si>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</si>
  <si>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</si>
  <si>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</si>
  <si>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</si>
  <si>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</si>
  <si>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</si>
  <si>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</si>
  <si>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</si>
  <si>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</si>
  <si>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</si>
  <si>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</si>
  <si>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</si>
  <si>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</si>
  <si>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</si>
  <si>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</si>
  <si>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</si>
  <si>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</si>
  <si>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</si>
  <si>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</si>
  <si>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</si>
  <si>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</si>
  <si>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</si>
  <si>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</si>
  <si>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</si>
  <si>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</si>
  <si>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</si>
  <si>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</si>
  <si>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</si>
  <si>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</si>
  <si>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</si>
  <si>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</si>
  <si>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</si>
  <si>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</si>
  <si>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</si>
  <si>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</si>
  <si>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</si>
  <si>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</si>
  <si>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</si>
  <si>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</si>
  <si>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</si>
  <si>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</si>
  <si>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</si>
  <si>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</si>
  <si>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</si>
  <si>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</si>
  <si>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</si>
  <si>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</si>
  <si>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</si>
  <si>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</si>
  <si>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</si>
  <si>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山梨県昭和町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</si>
  <si>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</si>
  <si>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</si>
  <si>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</si>
  <si>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</si>
  <si>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</si>
  <si>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</si>
  <si>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</si>
  <si>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</si>
  <si>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</si>
  <si>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</si>
  <si>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</si>
  <si>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</si>
  <si>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</si>
  <si>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</si>
  <si>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</si>
  <si>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</si>
  <si>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</si>
  <si>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</si>
  <si>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</si>
  <si>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</si>
  <si>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</si>
  <si>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</si>
  <si>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</si>
  <si>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</si>
  <si>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</si>
  <si>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</si>
  <si>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</si>
  <si>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</si>
  <si>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</si>
  <si>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</si>
  <si>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</si>
  <si>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</si>
  <si>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</si>
  <si>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</si>
  <si>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</si>
  <si>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</si>
  <si>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</si>
  <si>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</si>
  <si>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</si>
  <si>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</si>
  <si>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</si>
  <si>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</si>
  <si>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</si>
  <si>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</si>
  <si>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</si>
  <si>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</si>
  <si>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</si>
  <si>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</si>
  <si>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</si>
  <si>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</si>
  <si>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</si>
  <si>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</si>
  <si>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</si>
  <si>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</si>
  <si>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</si>
  <si>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</si>
  <si>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</si>
  <si>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</si>
  <si>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</si>
  <si>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</si>
  <si>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</si>
  <si>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</si>
  <si>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</si>
  <si>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</si>
  <si>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</si>
  <si>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</si>
  <si>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</si>
  <si>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</si>
  <si>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</si>
  <si>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</si>
  <si>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</si>
  <si>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</si>
  <si>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</si>
  <si>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</si>
  <si>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</si>
  <si>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</si>
  <si>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</si>
  <si>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</si>
  <si>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</si>
  <si>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</si>
  <si>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</si>
  <si>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</si>
  <si>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</si>
  <si>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</si>
  <si>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</si>
  <si>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</si>
  <si>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</si>
  <si>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</si>
  <si>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</si>
  <si>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</si>
  <si>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</si>
  <si>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</si>
  <si>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</si>
  <si>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</si>
  <si>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</si>
  <si>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</si>
  <si>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</si>
  <si>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</si>
  <si>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</si>
  <si>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</si>
  <si>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</si>
  <si>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</si>
  <si>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</si>
  <si>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</si>
  <si>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</si>
  <si>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</si>
  <si>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</si>
  <si>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</si>
  <si>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</si>
  <si>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</si>
  <si>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</si>
  <si>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</si>
  <si>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</si>
  <si>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</si>
  <si>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</si>
  <si>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</si>
  <si>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</si>
  <si>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</si>
  <si>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</si>
  <si>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</si>
  <si>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</si>
  <si>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</si>
  <si>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</si>
  <si>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</si>
  <si>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</si>
  <si>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</si>
  <si>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</si>
  <si>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</si>
  <si>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</si>
  <si>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</si>
  <si>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</si>
  <si>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</si>
  <si>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</si>
  <si>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</si>
  <si>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</si>
  <si>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</si>
  <si>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</si>
  <si>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</si>
  <si>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</si>
  <si>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</si>
  <si>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</si>
  <si>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</si>
  <si>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</si>
  <si>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</si>
  <si>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</si>
  <si>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</si>
  <si>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</si>
  <si>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</si>
  <si>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</si>
  <si>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</si>
  <si>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山梨県昭和町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</si>
  <si>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</si>
  <si>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</si>
  <si>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</si>
  <si>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</si>
  <si>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</si>
  <si>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</si>
  <si>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</si>
  <si>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</si>
  <si>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</si>
  <si>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</si>
  <si>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</si>
  <si>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</si>
  <si>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</si>
  <si>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</si>
  <si>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</si>
  <si>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</si>
  <si>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</si>
  <si>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</si>
  <si>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</si>
  <si>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</si>
  <si>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渇水対策事業特別会計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</si>
  <si>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</si>
  <si>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</si>
  <si>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</si>
  <si>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</si>
  <si>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</si>
  <si>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</si>
  <si>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</si>
  <si>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</si>
  <si>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</si>
  <si>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</si>
  <si>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</si>
  <si>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</si>
  <si>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</si>
  <si>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</si>
  <si>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</si>
  <si>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</si>
  <si>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</si>
  <si>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</si>
  <si>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</si>
  <si>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</si>
  <si>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</si>
  <si>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</si>
  <si>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</si>
  <si>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</si>
  <si>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</si>
  <si>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</si>
  <si>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</si>
  <si>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</si>
  <si>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</si>
  <si>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</si>
  <si>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</si>
  <si>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</si>
  <si>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</si>
  <si>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</si>
  <si>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</si>
  <si>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</si>
  <si>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</si>
  <si>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</si>
  <si>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</si>
  <si>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</si>
  <si>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</si>
  <si>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</si>
  <si>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</si>
  <si>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</si>
  <si>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</si>
  <si>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</si>
  <si>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</si>
  <si>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</si>
  <si>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</si>
  <si>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</si>
  <si>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</si>
  <si>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</si>
  <si>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</si>
  <si>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</si>
  <si>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</si>
  <si>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</si>
  <si>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</si>
  <si>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</si>
  <si>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</si>
  <si>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</si>
  <si>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</si>
  <si>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</si>
  <si>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</si>
  <si>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</si>
  <si>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</si>
  <si>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</si>
  <si>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</si>
  <si>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</si>
  <si>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</si>
  <si>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</si>
  <si>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</si>
  <si>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</si>
  <si>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</si>
  <si>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</si>
  <si>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</si>
  <si>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</si>
  <si>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</si>
  <si>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</si>
  <si>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</si>
  <si>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</si>
  <si>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</si>
  <si>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</si>
  <si>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</si>
  <si>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</si>
  <si>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</si>
  <si>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</si>
  <si>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</si>
  <si>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</si>
  <si>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</si>
  <si>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</si>
  <si>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</si>
  <si>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</si>
  <si>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</si>
  <si>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</si>
  <si>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</si>
  <si>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</si>
  <si>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</si>
  <si>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</si>
  <si>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</si>
  <si>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</si>
  <si>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</si>
  <si>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</si>
  <si>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</si>
  <si>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</si>
  <si>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</si>
  <si>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</si>
  <si>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</si>
  <si>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</si>
  <si>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</si>
  <si>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</si>
  <si>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</si>
  <si>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</si>
  <si>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</si>
  <si>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</si>
  <si>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</si>
  <si>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</si>
  <si>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</si>
  <si>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</si>
  <si>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</si>
  <si>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</si>
  <si>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</si>
  <si>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</si>
  <si>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</si>
  <si>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</si>
  <si>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</si>
  <si>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</si>
  <si>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</si>
  <si>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</si>
  <si>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</si>
  <si>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</si>
  <si>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</si>
  <si>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</si>
  <si>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</si>
  <si>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</si>
  <si>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</si>
  <si>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</si>
  <si>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</si>
  <si>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</si>
  <si>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</si>
  <si>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</si>
  <si>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</si>
  <si>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</si>
  <si>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</si>
  <si>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</si>
  <si>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</si>
  <si>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</si>
  <si>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</si>
  <si>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</si>
  <si>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</si>
  <si>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</si>
  <si>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</si>
  <si>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</si>
  <si>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</si>
  <si>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</si>
  <si>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0.12</t>
  </si>
  <si>
    <t>▲ 0.20</t>
  </si>
  <si>
    <t>▲ 2.04</t>
  </si>
  <si>
    <t>▲ 3.26</t>
  </si>
  <si>
    <t>一般会計</t>
  </si>
  <si>
    <t>下水道事業会計</t>
  </si>
  <si>
    <t>介護保険特別会計</t>
  </si>
  <si>
    <t>国民健康保険特別会計</t>
  </si>
  <si>
    <t>介護サービス特別会計</t>
  </si>
  <si>
    <t>後期高齢者医療特別会計</t>
  </si>
  <si>
    <t>渇水対策事業特別会計</t>
  </si>
  <si>
    <t>その他会計（赤字）</t>
  </si>
  <si>
    <t>その他会計（黒字）</t>
  </si>
  <si>
    <t>R02</t>
    <phoneticPr fontId="5"/>
  </si>
  <si>
    <t>R03</t>
    <phoneticPr fontId="5"/>
  </si>
  <si>
    <t>R04</t>
    <phoneticPr fontId="5"/>
  </si>
  <si>
    <t>R05</t>
    <phoneticPr fontId="5"/>
  </si>
  <si>
    <t>R06</t>
    <phoneticPr fontId="5"/>
  </si>
  <si>
    <t>山梨県市町村総合事務組合一般会計</t>
    <rPh sb="0" eb="12">
      <t>ヤマナシケンシチョウソンソウゴウジムクミアイ</t>
    </rPh>
    <rPh sb="12" eb="16">
      <t>イッパンカイケイ</t>
    </rPh>
    <phoneticPr fontId="2"/>
  </si>
  <si>
    <t>-</t>
    <phoneticPr fontId="2"/>
  </si>
  <si>
    <t>山梨県市町村総合事務組合電子化事業及び会館管理・研修事業特別会計</t>
    <rPh sb="12" eb="15">
      <t>デンシカ</t>
    </rPh>
    <rPh sb="15" eb="17">
      <t>ジギョウ</t>
    </rPh>
    <rPh sb="17" eb="18">
      <t>オヨ</t>
    </rPh>
    <rPh sb="19" eb="21">
      <t>カイカン</t>
    </rPh>
    <rPh sb="21" eb="23">
      <t>カンリ</t>
    </rPh>
    <rPh sb="24" eb="26">
      <t>ケンシュウ</t>
    </rPh>
    <rPh sb="26" eb="28">
      <t>ジギョウ</t>
    </rPh>
    <rPh sb="28" eb="30">
      <t>トクベツ</t>
    </rPh>
    <rPh sb="30" eb="32">
      <t>カイケイ</t>
    </rPh>
    <phoneticPr fontId="2"/>
  </si>
  <si>
    <t>山梨県市町村総合事務組合一般廃棄物最終処分場事業特別会計</t>
    <rPh sb="12" eb="17">
      <t>イッパンハイキブツ</t>
    </rPh>
    <rPh sb="17" eb="22">
      <t>サイシュウショブンジョウ</t>
    </rPh>
    <rPh sb="22" eb="24">
      <t>ジギョウ</t>
    </rPh>
    <rPh sb="24" eb="28">
      <t>トクベツカイケイ</t>
    </rPh>
    <phoneticPr fontId="2"/>
  </si>
  <si>
    <t>山梨県市町村総合事務組合入札参加資格審査事業費特別会計</t>
    <rPh sb="12" eb="14">
      <t>ニュウサツ</t>
    </rPh>
    <rPh sb="14" eb="16">
      <t>サンカ</t>
    </rPh>
    <rPh sb="16" eb="20">
      <t>シカクシンサ</t>
    </rPh>
    <rPh sb="20" eb="23">
      <t>ジギョウヒ</t>
    </rPh>
    <rPh sb="23" eb="27">
      <t>トクベツカイケイ</t>
    </rPh>
    <phoneticPr fontId="2"/>
  </si>
  <si>
    <t>山梨県市町村総合事務組合交通災害共済事業特別会計</t>
    <rPh sb="12" eb="14">
      <t>コウツウ</t>
    </rPh>
    <rPh sb="14" eb="18">
      <t>サイガイキョウサイ</t>
    </rPh>
    <rPh sb="18" eb="20">
      <t>ジギョウ</t>
    </rPh>
    <rPh sb="20" eb="24">
      <t>トクベツカイケイ</t>
    </rPh>
    <phoneticPr fontId="2"/>
  </si>
  <si>
    <t>甲府地区広域行政事務組合一般会計</t>
    <rPh sb="0" eb="4">
      <t>コウフチク</t>
    </rPh>
    <rPh sb="4" eb="12">
      <t>コウイキギョウセイジムクミアイ</t>
    </rPh>
    <rPh sb="12" eb="16">
      <t>イッパンカイケイ</t>
    </rPh>
    <phoneticPr fontId="2"/>
  </si>
  <si>
    <t>甲府地区広域行政事務組合消防事業特別会計</t>
    <rPh sb="0" eb="4">
      <t>コウフチク</t>
    </rPh>
    <rPh sb="4" eb="12">
      <t>コウイキギョウセイジムクミアイ</t>
    </rPh>
    <rPh sb="12" eb="14">
      <t>ショウボウ</t>
    </rPh>
    <rPh sb="14" eb="16">
      <t>ジギョウ</t>
    </rPh>
    <rPh sb="16" eb="18">
      <t>トクベツ</t>
    </rPh>
    <rPh sb="18" eb="20">
      <t>カイケイ</t>
    </rPh>
    <phoneticPr fontId="2"/>
  </si>
  <si>
    <t>甲府地区広域行政事務組合国母公園管理事業特別会計</t>
    <rPh sb="0" eb="4">
      <t>コウフチク</t>
    </rPh>
    <rPh sb="4" eb="12">
      <t>コウイキギョウセイジムクミアイ</t>
    </rPh>
    <rPh sb="12" eb="16">
      <t>コクボコウエン</t>
    </rPh>
    <rPh sb="16" eb="18">
      <t>カンリ</t>
    </rPh>
    <rPh sb="18" eb="20">
      <t>ジギョウ</t>
    </rPh>
    <rPh sb="20" eb="24">
      <t>トクベツカイケイ</t>
    </rPh>
    <phoneticPr fontId="2"/>
  </si>
  <si>
    <t>三郡衛生組合一般会計</t>
    <rPh sb="0" eb="2">
      <t>サングン</t>
    </rPh>
    <rPh sb="2" eb="6">
      <t>エイセイクミアイ</t>
    </rPh>
    <rPh sb="6" eb="10">
      <t>イッパンカイケイ</t>
    </rPh>
    <phoneticPr fontId="2"/>
  </si>
  <si>
    <t>三郡衛生組合し尿処理事業特別会計</t>
    <rPh sb="0" eb="2">
      <t>サングン</t>
    </rPh>
    <rPh sb="2" eb="6">
      <t>エイセイクミアイ</t>
    </rPh>
    <rPh sb="7" eb="8">
      <t>ニョウ</t>
    </rPh>
    <rPh sb="8" eb="12">
      <t>ショリジギョウ</t>
    </rPh>
    <rPh sb="12" eb="16">
      <t>トクベツカイケイ</t>
    </rPh>
    <phoneticPr fontId="2"/>
  </si>
  <si>
    <t>三郡衛生組合火葬事業特別会計</t>
    <rPh sb="0" eb="2">
      <t>サングン</t>
    </rPh>
    <rPh sb="2" eb="6">
      <t>エイセイクミアイ</t>
    </rPh>
    <rPh sb="6" eb="10">
      <t>カソウジギョウ</t>
    </rPh>
    <rPh sb="10" eb="14">
      <t>トクベツカイケイ</t>
    </rPh>
    <phoneticPr fontId="2"/>
  </si>
  <si>
    <t>山梨県後期高齢者医療広域連合一般会計</t>
    <rPh sb="0" eb="3">
      <t>ヤマナシケン</t>
    </rPh>
    <rPh sb="3" eb="10">
      <t>コウキコウレイシャイリョウ</t>
    </rPh>
    <rPh sb="10" eb="14">
      <t>コウイキレンゴウ</t>
    </rPh>
    <rPh sb="14" eb="18">
      <t>イッパンカイケイ</t>
    </rPh>
    <phoneticPr fontId="2"/>
  </si>
  <si>
    <t>山梨県後期高齢者医療広域連合特別会計</t>
    <rPh sb="0" eb="3">
      <t>ヤマナシケン</t>
    </rPh>
    <rPh sb="3" eb="10">
      <t>コウキコウレイシャイリョウ</t>
    </rPh>
    <rPh sb="10" eb="14">
      <t>コウイキレンゴウ</t>
    </rPh>
    <rPh sb="14" eb="18">
      <t>トクベツカイケイ</t>
    </rPh>
    <phoneticPr fontId="2"/>
  </si>
  <si>
    <t>中巨摩地区広域事務組合一般会計</t>
    <rPh sb="0" eb="5">
      <t>ナカコマチク</t>
    </rPh>
    <rPh sb="5" eb="11">
      <t>コウイキジムクミアイ</t>
    </rPh>
    <rPh sb="11" eb="15">
      <t>イッパンカイケイ</t>
    </rPh>
    <phoneticPr fontId="2"/>
  </si>
  <si>
    <t>中巨摩地区広域事務組合ごみ処理事業特別会計</t>
    <rPh sb="0" eb="5">
      <t>ナカコマチク</t>
    </rPh>
    <rPh sb="5" eb="11">
      <t>コウイキジムクミアイ</t>
    </rPh>
    <rPh sb="13" eb="15">
      <t>ショリ</t>
    </rPh>
    <rPh sb="15" eb="17">
      <t>ジギョウ</t>
    </rPh>
    <rPh sb="17" eb="21">
      <t>トクベツカイケイ</t>
    </rPh>
    <phoneticPr fontId="2"/>
  </si>
  <si>
    <t>中巨摩地区広域事務組合地区公園事業特別会計</t>
    <rPh sb="0" eb="5">
      <t>ナカコマチク</t>
    </rPh>
    <rPh sb="5" eb="11">
      <t>コウイキジムクミアイ</t>
    </rPh>
    <rPh sb="11" eb="15">
      <t>チクコウエン</t>
    </rPh>
    <rPh sb="15" eb="17">
      <t>ジギョウ</t>
    </rPh>
    <rPh sb="17" eb="21">
      <t>トクベツカイケイ</t>
    </rPh>
    <phoneticPr fontId="2"/>
  </si>
  <si>
    <t>中巨摩地区広域事務組合老人福祉事業特別会計</t>
    <rPh sb="0" eb="5">
      <t>ナカコマチク</t>
    </rPh>
    <rPh sb="5" eb="11">
      <t>コウイキジムクミアイ</t>
    </rPh>
    <rPh sb="11" eb="21">
      <t>ロウジンフクシジギョウトクベツカイケイ</t>
    </rPh>
    <phoneticPr fontId="2"/>
  </si>
  <si>
    <t>中巨摩地区広域事務組合勤労青年センター事業特別会計</t>
    <rPh sb="0" eb="5">
      <t>ナカコマチク</t>
    </rPh>
    <rPh sb="5" eb="11">
      <t>コウイキジムクミアイ</t>
    </rPh>
    <rPh sb="11" eb="15">
      <t>キンロウセイネン</t>
    </rPh>
    <rPh sb="19" eb="21">
      <t>ジギョウ</t>
    </rPh>
    <rPh sb="21" eb="25">
      <t>トクベツカイケイ</t>
    </rPh>
    <phoneticPr fontId="2"/>
  </si>
  <si>
    <t>中巨摩地区広域事務組合し尿処理事業特別会計</t>
    <rPh sb="0" eb="5">
      <t>ナカコマチク</t>
    </rPh>
    <rPh sb="5" eb="11">
      <t>コウイキジムクミアイ</t>
    </rPh>
    <rPh sb="12" eb="13">
      <t>ニョウ</t>
    </rPh>
    <rPh sb="13" eb="17">
      <t>ショリジギョウ</t>
    </rPh>
    <rPh sb="17" eb="21">
      <t>トクベツカイケイ</t>
    </rPh>
    <phoneticPr fontId="2"/>
  </si>
  <si>
    <t>山梨西部広域環境組合一般会計</t>
    <rPh sb="0" eb="2">
      <t>ヤマナシ</t>
    </rPh>
    <rPh sb="2" eb="4">
      <t>セイブ</t>
    </rPh>
    <rPh sb="4" eb="6">
      <t>コウイキ</t>
    </rPh>
    <rPh sb="6" eb="8">
      <t>カンキョウ</t>
    </rPh>
    <rPh sb="8" eb="10">
      <t>クミアイ</t>
    </rPh>
    <rPh sb="10" eb="14">
      <t>イッパンカイケイ</t>
    </rPh>
    <phoneticPr fontId="2"/>
  </si>
  <si>
    <t>公共施設整備等事業基金</t>
    <rPh sb="0" eb="7">
      <t>コウキョウシセツセイビトウ</t>
    </rPh>
    <rPh sb="7" eb="9">
      <t>ジギョウ</t>
    </rPh>
    <rPh sb="9" eb="11">
      <t>キキン</t>
    </rPh>
    <phoneticPr fontId="5"/>
  </si>
  <si>
    <t>都市基盤整備基金</t>
    <rPh sb="0" eb="6">
      <t>トシキバンセイビ</t>
    </rPh>
    <rPh sb="6" eb="8">
      <t>キキン</t>
    </rPh>
    <phoneticPr fontId="5"/>
  </si>
  <si>
    <t>校舎建設基金</t>
    <rPh sb="0" eb="2">
      <t>コウシャ</t>
    </rPh>
    <rPh sb="2" eb="6">
      <t>ケンセツキキン</t>
    </rPh>
    <phoneticPr fontId="5"/>
  </si>
  <si>
    <t>ふるさと応援基金</t>
    <rPh sb="4" eb="6">
      <t>オウエン</t>
    </rPh>
    <rPh sb="6" eb="8">
      <t>キキン</t>
    </rPh>
    <phoneticPr fontId="5"/>
  </si>
  <si>
    <t>職員退職手当基金</t>
    <rPh sb="0" eb="6">
      <t>ショクインタイショクテアテ</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</si>
</sst>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4F2-460D-825A-EE491C204C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23877</c:v>
                </c:pt>
                <c:pt idx="1">
                  <c:v>30470</c:v>
                </c:pt>
                <c:pt idx="2">
                  <c:v>25139</c:v>
                </c:pt>
                <c:pt idx="3">
                  <c:v>37173</c:v>
                </c:pt>
                <c:pt idx="4">
                  <c:v>34705</c:v>
                </c:pt>
              </c:numCache>
            </c:numRef>
          </c:val>
          <c:smooth val="0"/>
          <c:extLst>
            <c:ext xmlns:c16="http://schemas.microsoft.com/office/drawing/2014/chart" uri="{C3380CC4-5D6E-409C-BE32-E72D297353CC}">
              <c16:uniqueId val="{00000001-14F2-460D-825A-EE491C204C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8.7200000000000006</c:v>
                </c:pt>
                <c:pt idx="1">
                  <c:v>12.75</c:v>
                </c:pt>
                <c:pt idx="2">
                  <c:v>7.72</c:v>
                </c:pt>
                <c:pt idx="3">
                  <c:v>8.0399999999999991</c:v>
                </c:pt>
                <c:pt idx="4">
                  <c:v>11.1</c:v>
                </c:pt>
              </c:numCache>
            </c:numRef>
          </c:val>
          <c:extLst>
            <c:ext xmlns:c16="http://schemas.microsoft.com/office/drawing/2014/chart" uri="{C3380CC4-5D6E-409C-BE32-E72D297353CC}">
              <c16:uniqueId val="{00000000-E231-41C6-B55F-4815621F71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33.04</c:v>
                </c:pt>
                <c:pt idx="1">
                  <c:v>31.3</c:v>
                </c:pt>
                <c:pt idx="2">
                  <c:v>29.39</c:v>
                </c:pt>
                <c:pt idx="3">
                  <c:v>30.1</c:v>
                </c:pt>
                <c:pt idx="4">
                  <c:v>22.36</c:v>
                </c:pt>
              </c:numCache>
            </c:numRef>
          </c:val>
          <c:extLst>
            <c:ext xmlns:c16="http://schemas.microsoft.com/office/drawing/2014/chart" uri="{C3380CC4-5D6E-409C-BE32-E72D297353CC}">
              <c16:uniqueId val="{00000001-E231-41C6-B55F-4815621F71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-0.2</c:v>
                </c:pt>
                <c:pt idx="2">
                  <c:v>-2.04</c:v>
                </c:pt>
                <c:pt idx="3">
                  <c:v>0.77</c:v>
                </c:pt>
                <c:pt idx="4">
                  <c:v>-3.26</c:v>
                </c:pt>
              </c:numCache>
            </c:numRef>
          </c:val>
          <c:smooth val="0"/>
          <c:extLst>
            <c:ext xmlns:c16="http://schemas.microsoft.com/office/drawing/2014/chart" uri="{C3380CC4-5D6E-409C-BE32-E72D297353CC}">
              <c16:uniqueId val="{00000002-E231-41C6-B55F-4815621F71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0.13</c:v>
                </c:pt>
                <c:pt idx="4">
                  <c:v>#N/A</c:v>
                </c:pt>
                <c:pt idx="5">
                  <c:v>0.23</c:v>
                </c:pt>
                <c:pt idx="6">
                  <c:v>#N/A</c:v>
                </c:pt>
                <c:pt idx="7">
                  <c:v>0.75</c:v>
                </c:pt>
                <c:pt idx="8">
                  <c:v>0</c:v>
                </c:pt>
                <c:pt idx="9">
                  <c:v>0</c:v>
                </c:pt>
              </c:numCache>
            </c:numRef>
          </c:val>
          <c:extLst>
            <c:ext xmlns:c16="http://schemas.microsoft.com/office/drawing/2014/chart" uri="{C3380CC4-5D6E-409C-BE32-E72D297353CC}">
              <c16:uniqueId val="{00000000-68D1-4810-976F-376DBA5CD8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D1-4810-976F-376DBA5CD8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D1-4810-976F-376DBA5CD807}"/>
            </c:ext>
          </c:extLst>
        </c:ser>
        <c:ser>
          <c:idx val="3"/>
          <c:order val="3"/>
          <c:tx>
            <c:strRef>
              <c:f>データシート!$A$30</c:f>
              <c:strCache>
                <c:ptCount val="1"/>
                <c:pt idx="0">
                  <c:v>渇水対策事業特別会計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0.1</c:v>
                </c:pt>
                <c:pt idx="8">
                  <c:v>#N/A</c:v>
                </c:pt>
                <c:pt idx="9">
                  <c:v>0</c:v>
                </c:pt>
              </c:numCache>
            </c:numRef>
          </c:val>
          <c:extLst>
            <c:ext xmlns:c16="http://schemas.microsoft.com/office/drawing/2014/chart" uri="{C3380CC4-5D6E-409C-BE32-E72D297353CC}">
              <c16:uniqueId val="{00000003-68D1-4810-976F-376DBA5CD8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68D1-4810-976F-376DBA5CD807}"/>
            </c:ext>
          </c:extLst>
        </c:ser>
        <c:ser>
          <c:idx val="5"/>
          <c:order val="5"/>
          <c:tx>
            <c:strRef>
              <c:f>データシート!$A$32</c:f>
              <c:strCache>
                <c:ptCount val="1"/>
                <c:pt idx="0">
                  <c:v>介護サービス特別会計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5-68D1-4810-976F-376DBA5CD8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0.35</c:v>
                </c:pt>
                <c:pt idx="4">
                  <c:v>#N/A</c:v>
                </c:pt>
                <c:pt idx="5">
                  <c:v>0.21</c:v>
                </c:pt>
                <c:pt idx="6">
                  <c:v>#N/A</c:v>
                </c:pt>
                <c:pt idx="7">
                  <c:v>0.34</c:v>
                </c:pt>
                <c:pt idx="8">
                  <c:v>#N/A</c:v>
                </c:pt>
                <c:pt idx="9">
                  <c:v>0.56000000000000005</c:v>
                </c:pt>
              </c:numCache>
            </c:numRef>
          </c:val>
          <c:extLst>
            <c:ext xmlns:c16="http://schemas.microsoft.com/office/drawing/2014/chart" uri="{C3380CC4-5D6E-409C-BE32-E72D297353CC}">
              <c16:uniqueId val="{00000006-68D1-4810-976F-376DBA5CD8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1.03</c:v>
                </c:pt>
                <c:pt idx="4">
                  <c:v>#N/A</c:v>
                </c:pt>
                <c:pt idx="5">
                  <c:v>0.9</c:v>
                </c:pt>
                <c:pt idx="6">
                  <c:v>#N/A</c:v>
                </c:pt>
                <c:pt idx="7">
                  <c:v>0.69</c:v>
                </c:pt>
                <c:pt idx="8">
                  <c:v>#N/A</c:v>
                </c:pt>
                <c:pt idx="9">
                  <c:v>0.78</c:v>
                </c:pt>
              </c:numCache>
            </c:numRef>
          </c:val>
          <c:extLst>
            <c:ext xmlns:c16="http://schemas.microsoft.com/office/drawing/2014/chart" uri="{C3380CC4-5D6E-409C-BE32-E72D297353CC}">
              <c16:uniqueId val="{00000007-68D1-4810-976F-376DBA5CD8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8-68D1-4810-976F-376DBA5CD8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8.6999999999999993</c:v>
                </c:pt>
                <c:pt idx="2">
                  <c:v>#N/A</c:v>
                </c:pt>
                <c:pt idx="3">
                  <c:v>12.74</c:v>
                </c:pt>
                <c:pt idx="4">
                  <c:v>#N/A</c:v>
                </c:pt>
                <c:pt idx="5">
                  <c:v>7.69</c:v>
                </c:pt>
                <c:pt idx="6">
                  <c:v>#N/A</c:v>
                </c:pt>
                <c:pt idx="7">
                  <c:v>7.93</c:v>
                </c:pt>
                <c:pt idx="8">
                  <c:v>#N/A</c:v>
                </c:pt>
                <c:pt idx="9">
                  <c:v>11.09</c:v>
                </c:pt>
              </c:numCache>
            </c:numRef>
          </c:val>
          <c:extLst>
            <c:ext xmlns:c16="http://schemas.microsoft.com/office/drawing/2014/chart" uri="{C3380CC4-5D6E-409C-BE32-E72D297353CC}">
              <c16:uniqueId val="{00000009-68D1-4810-976F-376DBA5CD8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529</c:v>
                </c:pt>
                <c:pt idx="5">
                  <c:v>500</c:v>
                </c:pt>
                <c:pt idx="8">
                  <c:v>471</c:v>
                </c:pt>
                <c:pt idx="11">
                  <c:v>438</c:v>
                </c:pt>
                <c:pt idx="14">
                  <c:v>417</c:v>
                </c:pt>
              </c:numCache>
            </c:numRef>
          </c:val>
          <c:extLst>
            <c:ext xmlns:c16="http://schemas.microsoft.com/office/drawing/2014/chart" uri="{C3380CC4-5D6E-409C-BE32-E72D297353CC}">
              <c16:uniqueId val="{00000000-2E18-4764-9F4A-5AD4816E6B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18-4764-9F4A-5AD4816E6B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18-4764-9F4A-5AD4816E6B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56</c:v>
                </c:pt>
                <c:pt idx="6">
                  <c:v>56</c:v>
                </c:pt>
                <c:pt idx="9">
                  <c:v>56</c:v>
                </c:pt>
                <c:pt idx="12">
                  <c:v>48</c:v>
                </c:pt>
              </c:numCache>
            </c:numRef>
          </c:val>
          <c:extLst>
            <c:ext xmlns:c16="http://schemas.microsoft.com/office/drawing/2014/chart" uri="{C3380CC4-5D6E-409C-BE32-E72D297353CC}">
              <c16:uniqueId val="{00000003-2E18-4764-9F4A-5AD4816E6B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374</c:v>
                </c:pt>
                <c:pt idx="3">
                  <c:v>349</c:v>
                </c:pt>
                <c:pt idx="6">
                  <c:v>345</c:v>
                </c:pt>
                <c:pt idx="9">
                  <c:v>306</c:v>
                </c:pt>
                <c:pt idx="12">
                  <c:v>278</c:v>
                </c:pt>
              </c:numCache>
            </c:numRef>
          </c:val>
          <c:extLst>
            <c:ext xmlns:c16="http://schemas.microsoft.com/office/drawing/2014/chart" uri="{C3380CC4-5D6E-409C-BE32-E72D297353CC}">
              <c16:uniqueId val="{00000004-2E18-4764-9F4A-5AD4816E6B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18-4764-9F4A-5AD4816E6B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18-4764-9F4A-5AD4816E6B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528</c:v>
                </c:pt>
                <c:pt idx="3">
                  <c:v>541</c:v>
                </c:pt>
                <c:pt idx="6">
                  <c:v>537</c:v>
                </c:pt>
                <c:pt idx="9">
                  <c:v>521</c:v>
                </c:pt>
                <c:pt idx="12">
                  <c:v>489</c:v>
                </c:pt>
              </c:numCache>
            </c:numRef>
          </c:val>
          <c:extLst>
            <c:ext xmlns:c16="http://schemas.microsoft.com/office/drawing/2014/chart" uri="{C3380CC4-5D6E-409C-BE32-E72D297353CC}">
              <c16:uniqueId val="{00000007-2E18-4764-9F4A-5AD4816E6B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424</c:v>
                </c:pt>
                <c:pt idx="2">
                  <c:v>#N/A</c:v>
                </c:pt>
                <c:pt idx="3">
                  <c:v>#N/A</c:v>
                </c:pt>
                <c:pt idx="4">
                  <c:v>446</c:v>
                </c:pt>
                <c:pt idx="5">
                  <c:v>#N/A</c:v>
                </c:pt>
                <c:pt idx="6">
                  <c:v>#N/A</c:v>
                </c:pt>
                <c:pt idx="7">
                  <c:v>467</c:v>
                </c:pt>
                <c:pt idx="8">
                  <c:v>#N/A</c:v>
                </c:pt>
                <c:pt idx="9">
                  <c:v>#N/A</c:v>
                </c:pt>
                <c:pt idx="10">
                  <c:v>445</c:v>
                </c:pt>
                <c:pt idx="11">
                  <c:v>#N/A</c:v>
                </c:pt>
                <c:pt idx="12">
                  <c:v>#N/A</c:v>
                </c:pt>
                <c:pt idx="13">
                  <c:v>398</c:v>
                </c:pt>
                <c:pt idx="14">
                  <c:v>#N/A</c:v>
                </c:pt>
              </c:numCache>
            </c:numRef>
          </c:val>
          <c:smooth val="0"/>
          <c:extLst>
            <c:ext xmlns:c16="http://schemas.microsoft.com/office/drawing/2014/chart" uri="{C3380CC4-5D6E-409C-BE32-E72D297353CC}">
              <c16:uniqueId val="{00000008-2E18-4764-9F4A-5AD4816E6B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4174</c:v>
                </c:pt>
                <c:pt idx="5">
                  <c:v>3836</c:v>
                </c:pt>
                <c:pt idx="8">
                  <c:v>3517</c:v>
                </c:pt>
                <c:pt idx="11">
                  <c:v>3235</c:v>
                </c:pt>
                <c:pt idx="14">
                  <c:v>3078</c:v>
                </c:pt>
              </c:numCache>
            </c:numRef>
          </c:val>
          <c:extLst>
            <c:ext xmlns:c16="http://schemas.microsoft.com/office/drawing/2014/chart" uri="{C3380CC4-5D6E-409C-BE32-E72D297353CC}">
              <c16:uniqueId val="{00000000-7863-4426-B906-DE72A13021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289</c:v>
                </c:pt>
                <c:pt idx="5">
                  <c:v>270</c:v>
                </c:pt>
                <c:pt idx="8">
                  <c:v>256</c:v>
                </c:pt>
                <c:pt idx="11">
                  <c:v>200</c:v>
                </c:pt>
                <c:pt idx="14">
                  <c:v>185</c:v>
                </c:pt>
              </c:numCache>
            </c:numRef>
          </c:val>
          <c:extLst>
            <c:ext xmlns:c16="http://schemas.microsoft.com/office/drawing/2014/chart" uri="{C3380CC4-5D6E-409C-BE32-E72D297353CC}">
              <c16:uniqueId val="{00000001-7863-4426-B906-DE72A13021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4926</c:v>
                </c:pt>
                <c:pt idx="5">
                  <c:v>5200</c:v>
                </c:pt>
                <c:pt idx="8">
                  <c:v>5433</c:v>
                </c:pt>
                <c:pt idx="11">
                  <c:v>5213</c:v>
                </c:pt>
                <c:pt idx="14">
                  <c:v>5072</c:v>
                </c:pt>
              </c:numCache>
            </c:numRef>
          </c:val>
          <c:extLst>
            <c:ext xmlns:c16="http://schemas.microsoft.com/office/drawing/2014/chart" uri="{C3380CC4-5D6E-409C-BE32-E72D297353CC}">
              <c16:uniqueId val="{00000002-7863-4426-B906-DE72A13021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63-4426-B906-DE72A13021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63-4426-B906-DE72A13021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63-4426-B906-DE72A13021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6-7863-4426-B906-DE72A13021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429</c:v>
                </c:pt>
                <c:pt idx="3">
                  <c:v>445</c:v>
                </c:pt>
                <c:pt idx="6">
                  <c:v>408</c:v>
                </c:pt>
                <c:pt idx="9">
                  <c:v>377</c:v>
                </c:pt>
                <c:pt idx="12">
                  <c:v>351</c:v>
                </c:pt>
              </c:numCache>
            </c:numRef>
          </c:val>
          <c:extLst>
            <c:ext xmlns:c16="http://schemas.microsoft.com/office/drawing/2014/chart" uri="{C3380CC4-5D6E-409C-BE32-E72D297353CC}">
              <c16:uniqueId val="{00000007-7863-4426-B906-DE72A13021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4191</c:v>
                </c:pt>
                <c:pt idx="3">
                  <c:v>4077</c:v>
                </c:pt>
                <c:pt idx="6">
                  <c:v>3924</c:v>
                </c:pt>
                <c:pt idx="9">
                  <c:v>3808</c:v>
                </c:pt>
                <c:pt idx="12">
                  <c:v>3536</c:v>
                </c:pt>
              </c:numCache>
            </c:numRef>
          </c:val>
          <c:extLst>
            <c:ext xmlns:c16="http://schemas.microsoft.com/office/drawing/2014/chart" uri="{C3380CC4-5D6E-409C-BE32-E72D297353CC}">
              <c16:uniqueId val="{00000008-7863-4426-B906-DE72A13021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63-4426-B906-DE72A13021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3959</c:v>
                </c:pt>
                <c:pt idx="3">
                  <c:v>3546</c:v>
                </c:pt>
                <c:pt idx="6">
                  <c:v>3120</c:v>
                </c:pt>
                <c:pt idx="9">
                  <c:v>2717</c:v>
                </c:pt>
                <c:pt idx="12">
                  <c:v>2569</c:v>
                </c:pt>
              </c:numCache>
            </c:numRef>
          </c:val>
          <c:extLst>
            <c:ext xmlns:c16="http://schemas.microsoft.com/office/drawing/2014/chart" uri="{C3380CC4-5D6E-409C-BE32-E72D297353CC}">
              <c16:uniqueId val="{0000000A-7863-4426-B906-DE72A13021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63-4426-B906-DE72A13021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1727</c:v>
                </c:pt>
                <c:pt idx="1">
                  <c:v>1757</c:v>
                </c:pt>
                <c:pt idx="2">
                  <c:v>1356</c:v>
                </c:pt>
              </c:numCache>
            </c:numRef>
          </c:val>
          <c:extLst>
            <c:ext xmlns:c16="http://schemas.microsoft.com/office/drawing/2014/chart" uri="{C3380CC4-5D6E-409C-BE32-E72D297353CC}">
              <c16:uniqueId val="{00000000-34C8-4EBA-AB9C-322CFB918A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c:v>
                </c:pt>
                <c:pt idx="1">
                  <c:v>93</c:v>
                </c:pt>
                <c:pt idx="2">
                  <c:v>93</c:v>
                </c:pt>
              </c:numCache>
            </c:numRef>
          </c:val>
          <c:extLst>
            <c:ext xmlns:c16="http://schemas.microsoft.com/office/drawing/2014/chart" uri="{C3380CC4-5D6E-409C-BE32-E72D297353CC}">
              <c16:uniqueId val="{00000001-34C8-4EBA-AB9C-322CFB918A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3003</c:v>
                </c:pt>
                <c:pt idx="1">
                  <c:v>2824</c:v>
                </c:pt>
                <c:pt idx="2">
                  <c:v>3115</c:v>
                </c:pt>
              </c:numCache>
            </c:numRef>
          </c:val>
          <c:extLst>
            <c:ext xmlns:c16="http://schemas.microsoft.com/office/drawing/2014/chart" uri="{C3380CC4-5D6E-409C-BE32-E72D297353CC}">
              <c16:uniqueId val="{00000002-34C8-4EBA-AB9C-322CFB918A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過年度の主要事業に係る町債の償還が平成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年度をピークに減少傾向にある。今後も計画に基づき適正な地方債の発行に努める。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下水道整備計画に基づく未整備地域の整備が令和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年度に完了予定であり、元利償還金は平成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年度をピークに減少している。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下水道使用料は、供用開始エリアの接続促進及び継続的な徴収強化により財源を確保し、繰入金の減少に努める。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○一般会計等に係る地方債の現在高</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従前の借入の償還完了が続くため、地方債現在高は継続的に減少しているが、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大型事業の実施により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する可能性がある。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○公営企業債等繰入見込額</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下水道整備は令和</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年度に完了予定であり、元利償還金は平成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年度をピークに減少している。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供用開始エリアの接続促進及び継続的な徴収強化により財源を確保し、繰入金の減少に努める。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○充当可能基金</a:t>
          </a:r>
          <a:endParaRPr kumimoji="1" lang="en-US" altLang="ja-JP" sz="1300">
            <a:latin typeface="ＭＳ ゴシック" pitchFamily="49" charset="-128"/>
            <a:ea typeface="ＭＳ ゴシック"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中央公民館解体、地区公会堂建設費補助及び人件費の増などにより、取崩額が積立額を上回った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ため、基金残高は減額となった。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○将来負担比率の分子</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充当可能財源等が将来負担額を充上回っているため、マイナスを継続しているが、中長期的には、学校施設の長寿命化や公共施設の更新等、大型事業の実施により地方債残高が増加し、充当可能基金が減少することで、将来負担比率が上昇する可能性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山梨県昭和町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委員会事務所を置いていた中央公民館の解体工事及び移転先である旧商工会館の改修工事、地区公会堂建設費補助、社会体育施設照明ＬＥＤ化、人件費の増などにより、取崩額が積立額を上回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大型事業への充当財源として、公共施設整備等事業基金及び校舎建設基金等を計画的に積み立て、財政調整基金については財政需要の増大に適切に対応できるよう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公共施設の整備その他町民福祉の向上に資する長期的な計画に基づく事業の推進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　　　　西条第一土地区画整理地内及び常永土地区画整理地内の道路をはじめとする社会施設等の基盤整備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校舎建設基金　　　　　　町立小中学校の建設及び増改築等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子育て支援、教育環境の充実、健康寿命の延伸、高齢者・障がい者福祉、地域経済の活性化、災害対策、風土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伝承館杉浦醫院の保存・運営、中学生の部活動地域展開等</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行財政改革実施計画に基づき２億円を積み立てたことによる増加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子育て支援、教育環境の充実、健康寿命の延伸、高齢者・障がい者福祉、地域経済の活性化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等、各種事業の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財源として８，８００万円を積み立てたことによる増加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公共施設整備等事業基金　子育て支援センター等、公共施設整備事業の充当財源として取崩予定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校舎建設基金　　　　　　西条第一土地区画整理内及び常永土地区画整理地内において必要な事業が実施される場合に取崩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使途に応じた各種事業の財源不足に対応して取崩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中央公民館解体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地区公会堂建設費補助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人件費の増などにより、取崩額が積立額を上回ったため減額となった。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基金運用による収益のみを積み立てているが、繰上償還の予定により計画的に積み立てる。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財政力指数は、類似団体の上位に位置し、高い水準を継続している。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比較的安定した税収である固定資産税が町税の半分を占めているものの、法人住民税における法人税割の税率改正や企業の業績不振等による減収に伴い、財政力指数の低下も予測されるが、自主財源の安定を図るため、継続的な徴収強化及びふるさと納税等、税収以外の増収対策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134761</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498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3528</xdr:rowOff>
    </xdr:from>
    <xdr:to>
      <xdr:col>19</xdr:col>
      <xdr:colOff>133350</xdr:colOff>
      <xdr:row>39</xdr:row>
      <xdr:rowOff>3528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90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161572</xdr:rowOff>
    </xdr:from>
    <xdr:to>
      <xdr:col>15</xdr:col>
      <xdr:colOff>82550</xdr:colOff>
      <xdr:row>39</xdr:row>
      <xdr:rowOff>3528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7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81139</xdr:rowOff>
    </xdr:from>
    <xdr:to>
      <xdr:col>11</xdr:col>
      <xdr:colOff>31750</xdr:colOff>
      <xdr:row>38</xdr:row>
      <xdr:rowOff>161572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962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83961</xdr:rowOff>
    </xdr:from>
    <xdr:to>
      <xdr:col>23</xdr:col>
      <xdr:colOff>184150</xdr:colOff>
      <xdr:row>39</xdr:row>
      <xdr:rowOff>14111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100488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124178</xdr:rowOff>
    </xdr:from>
    <xdr:to>
      <xdr:col>15</xdr:col>
      <xdr:colOff>133350</xdr:colOff>
      <xdr:row>39</xdr:row>
      <xdr:rowOff>54328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64505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110772</xdr:rowOff>
    </xdr:from>
    <xdr:to>
      <xdr:col>11</xdr:col>
      <xdr:colOff>82550</xdr:colOff>
      <xdr:row>39</xdr:row>
      <xdr:rowOff>40922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51099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30339</xdr:rowOff>
    </xdr:from>
    <xdr:to>
      <xdr:col>7</xdr:col>
      <xdr:colOff>31750</xdr:colOff>
      <xdr:row>38</xdr:row>
      <xdr:rowOff>131939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142116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公債費は減少したが、義務的経費である人件費、扶助費及び物件費、補助費の増加により前年度比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今後も減少が見込まれるが、障害者自立支援給付費や保育所等給付費などの扶助費及び人件費は増加が見込まれるため、町税の徴収強化、ふるさと納税の増収対策推進に努めるとともに、行財政改革実施計画への取り組み等により経費の削減を継続的に実施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140018</xdr:rowOff>
    </xdr:from>
    <xdr:to>
      <xdr:col>23</xdr:col>
      <xdr:colOff>133350</xdr:colOff>
      <xdr:row>61</xdr:row>
      <xdr:rowOff>143510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27018"/>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140018</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27018"/>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19368</xdr:rowOff>
    </xdr:from>
    <xdr:to>
      <xdr:col>15</xdr:col>
      <xdr:colOff>82550</xdr:colOff>
      <xdr:row>62</xdr:row>
      <xdr:rowOff>26353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06368"/>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19368</xdr:rowOff>
    </xdr:from>
    <xdr:to>
      <xdr:col>11</xdr:col>
      <xdr:colOff>31750</xdr:colOff>
      <xdr:row>61</xdr:row>
      <xdr:rowOff>161607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06368"/>
          <a:ext cx="889000" cy="3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89218</xdr:rowOff>
    </xdr:from>
    <xdr:to>
      <xdr:col>19</xdr:col>
      <xdr:colOff>184150</xdr:colOff>
      <xdr:row>61</xdr:row>
      <xdr:rowOff>19368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29545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140018</xdr:rowOff>
    </xdr:from>
    <xdr:to>
      <xdr:col>11</xdr:col>
      <xdr:colOff>82550</xdr:colOff>
      <xdr:row>60</xdr:row>
      <xdr:rowOff>70168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80345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110807</xdr:rowOff>
    </xdr:from>
    <xdr:to>
      <xdr:col>7</xdr:col>
      <xdr:colOff>31750</xdr:colOff>
      <xdr:row>62</xdr:row>
      <xdr:rowOff>40957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51134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定員適正化計画に基づいた職員数管理を行っており、各部署の人員不足は会計年度任用職員の配置により対応し、コスト削減に努めているが、温水プールや給食センターの運営方法について、指定管理制度の導入など委託化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物件費及び維持補修費については、今後も公共施設等の老朽化対策や物価高騰の影響により増加が見込まれる。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33018</xdr:rowOff>
    </xdr:from>
    <xdr:to>
      <xdr:col>23</xdr:col>
      <xdr:colOff>133350</xdr:colOff>
      <xdr:row>83</xdr:row>
      <xdr:rowOff>152491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3368"/>
          <a:ext cx="838200" cy="1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19548</xdr:rowOff>
    </xdr:from>
    <xdr:to>
      <xdr:col>19</xdr:col>
      <xdr:colOff>133350</xdr:colOff>
      <xdr:row>83</xdr:row>
      <xdr:rowOff>33018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49898"/>
          <a:ext cx="889000" cy="1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134696</xdr:rowOff>
    </xdr:from>
    <xdr:to>
      <xdr:col>15</xdr:col>
      <xdr:colOff>82550</xdr:colOff>
      <xdr:row>83</xdr:row>
      <xdr:rowOff>19548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93596"/>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96402</xdr:rowOff>
    </xdr:from>
    <xdr:to>
      <xdr:col>11</xdr:col>
      <xdr:colOff>31750</xdr:colOff>
      <xdr:row>82</xdr:row>
      <xdr:rowOff>134696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55302"/>
          <a:ext cx="889000" cy="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101691</xdr:rowOff>
    </xdr:from>
    <xdr:to>
      <xdr:col>23</xdr:col>
      <xdr:colOff>184150</xdr:colOff>
      <xdr:row>84</xdr:row>
      <xdr:rowOff>31841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73768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153668</xdr:rowOff>
    </xdr:from>
    <xdr:to>
      <xdr:col>19</xdr:col>
      <xdr:colOff>184150</xdr:colOff>
      <xdr:row>83</xdr:row>
      <xdr:rowOff>83818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68595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98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140198</xdr:rowOff>
    </xdr:from>
    <xdr:to>
      <xdr:col>15</xdr:col>
      <xdr:colOff>133350</xdr:colOff>
      <xdr:row>83</xdr:row>
      <xdr:rowOff>70348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55125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8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83896</xdr:rowOff>
    </xdr:from>
    <xdr:to>
      <xdr:col>11</xdr:col>
      <xdr:colOff>82550</xdr:colOff>
      <xdr:row>83</xdr:row>
      <xdr:rowOff>14046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24223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45602</xdr:rowOff>
    </xdr:from>
    <xdr:to>
      <xdr:col>7</xdr:col>
      <xdr:colOff>31750</xdr:colOff>
      <xdr:row>82</xdr:row>
      <xdr:rowOff>147202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157379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7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定員適正化計画に基づき職員数管理を行っており、指数は類似団体平均値を下回っている。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類似団体においては比較的上位に位置しているが、他団体の給与水準の状況を確認・判断しつつ人件費の適正化に努める。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82</xdr:row>
      <xdr:rowOff>11793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9672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79829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967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46264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39672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類似団体においては上位であるが、定員適正化計画による職員数管理と公立の保育園・幼稚園などを有せず民間施設による対応としているため、平均値を大幅に下回っている。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住民サービスを低下させないよう、人員不足の部署に会計年度任用職員を配置し、現状の職員数によるサービス向上を図るため、職員個々のスキルアップと事務改善に努める。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54751</xdr:rowOff>
    </xdr:from>
    <xdr:to>
      <xdr:col>81</xdr:col>
      <xdr:colOff>44450</xdr:colOff>
      <xdr:row>59</xdr:row>
      <xdr:rowOff>68156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17030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25259</xdr:rowOff>
    </xdr:from>
    <xdr:to>
      <xdr:col>77</xdr:col>
      <xdr:colOff>44450</xdr:colOff>
      <xdr:row>59</xdr:row>
      <xdr:rowOff>54751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40809"/>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25259</xdr:rowOff>
    </xdr:from>
    <xdr:to>
      <xdr:col>72</xdr:col>
      <xdr:colOff>203200</xdr:colOff>
      <xdr:row>59</xdr:row>
      <xdr:rowOff>25259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4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25259</xdr:rowOff>
    </xdr:from>
    <xdr:to>
      <xdr:col>68</xdr:col>
      <xdr:colOff>152400</xdr:colOff>
      <xdr:row>59</xdr:row>
      <xdr:rowOff>30621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140809"/>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17356</xdr:rowOff>
    </xdr:from>
    <xdr:to>
      <xdr:col>81</xdr:col>
      <xdr:colOff>95250</xdr:colOff>
      <xdr:row>59</xdr:row>
      <xdr:rowOff>118956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110083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3951</xdr:rowOff>
    </xdr:from>
    <xdr:to>
      <xdr:col>77</xdr:col>
      <xdr:colOff>95250</xdr:colOff>
      <xdr:row>59</xdr:row>
      <xdr:rowOff>105551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115728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888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145909</xdr:rowOff>
    </xdr:from>
    <xdr:to>
      <xdr:col>73</xdr:col>
      <xdr:colOff>44450</xdr:colOff>
      <xdr:row>59</xdr:row>
      <xdr:rowOff>76059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0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86236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145909</xdr:rowOff>
    </xdr:from>
    <xdr:to>
      <xdr:col>68</xdr:col>
      <xdr:colOff>203200</xdr:colOff>
      <xdr:row>59</xdr:row>
      <xdr:rowOff>76059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86236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151271</xdr:rowOff>
    </xdr:from>
    <xdr:to>
      <xdr:col>64</xdr:col>
      <xdr:colOff>152400</xdr:colOff>
      <xdr:row>59</xdr:row>
      <xdr:rowOff>81421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9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91598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6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年度も類似団体平均値を上回っている。単年度比率では、標準財政規模が増加し、償還終了により償還額が減少したことで前年度を下回り、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カ年平均比率でも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ポイント低下した。一般会計及び下水道事業における償還額並びに一部事務組合等の地方債に対する負担金が減少している。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普通建設事業費に対する起債計画及び繰上償還の検討により公債費の減額と適正な地方債の発行に努める。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81704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1825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906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年度からマイナス比率となり、類似団体内の最高順位となった。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公債費償還ピークを経過し、将来負担額の減少が続いている。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今後も適正な地方債の発行に努め、将来負担額の増加を抑え、財政の健全化に努める。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定員適正化計画に基づき職員数の適正化に努めているため、人件費における経常収支比率は、類似団体平均値を下回っている。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各部署の人員不足は会計年度任用職員の配置により対応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他団体の給与水準の状況を確認・判断しつつ人件費の適正化に努める。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431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31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行政システム、情報セキュリティ対応等の行政事務全般を担うシステム関連経費、教育情報機器に係る借上料、保守料及び各種委託費等が類似団体平均値を上回る要因となっている。継続的なコスト削減と事務改善を図り、経費の縮減と計画的な支出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273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9273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90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29845</xdr:rowOff>
    </xdr:from>
    <xdr:to>
      <xdr:col>69</xdr:col>
      <xdr:colOff>92075</xdr:colOff>
      <xdr:row>17</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9444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24765</xdr:rowOff>
    </xdr:from>
    <xdr:to>
      <xdr:col>82</xdr:col>
      <xdr:colOff>158750</xdr:colOff>
      <xdr:row>17</xdr:row>
      <xdr:rowOff>126365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168292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24765</xdr:rowOff>
    </xdr:from>
    <xdr:to>
      <xdr:col>69</xdr:col>
      <xdr:colOff>142875</xdr:colOff>
      <xdr:row>17</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150495</xdr:rowOff>
    </xdr:from>
    <xdr:to>
      <xdr:col>65</xdr:col>
      <xdr:colOff>53975</xdr:colOff>
      <xdr:row>17</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65422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経常収支比率は、類似団体平均値を僅かに下回っているが、子育て・ひとり親支援に関する経費、障害児者自立支援給付費、高齢者福祉に関する経費及び各種医療費等、福祉事業経費の継続的な増加が見られ、今後も増加傾向は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扶助費の削減は難しく、各種給付費等の支出については、厳正な審査により適切な執行に努める。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147574</xdr:rowOff>
    </xdr:from>
    <xdr:to>
      <xdr:col>24</xdr:col>
      <xdr:colOff>25400</xdr:colOff>
      <xdr:row>56</xdr:row>
      <xdr:rowOff>30988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773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147574</xdr:rowOff>
    </xdr:from>
    <xdr:to>
      <xdr:col>19</xdr:col>
      <xdr:colOff>187325</xdr:colOff>
      <xdr:row>56</xdr:row>
      <xdr:rowOff>3556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577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3556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59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57</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5903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168165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4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96774</xdr:rowOff>
    </xdr:from>
    <xdr:to>
      <xdr:col>20</xdr:col>
      <xdr:colOff>38100</xdr:colOff>
      <xdr:row>56</xdr:row>
      <xdr:rowOff>26924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46482</xdr:rowOff>
    </xdr:from>
    <xdr:to>
      <xdr:col>6</xdr:col>
      <xdr:colOff>171450</xdr:colOff>
      <xdr:row>57</xdr:row>
      <xdr:rowOff>148082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132859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下水道事業会計の公営企業会計（法適）への移行により前年度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について、後期高齢者医療、介護保険及び介護サービスは増加、国民健康保険は減少している。独立採算の観点から各特別会計の保険税（料）について継続的徴収強化を行い、事業執行の財源確保に努め、繰出金の縮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82550</xdr:rowOff>
    </xdr:from>
    <xdr:to>
      <xdr:col>82</xdr:col>
      <xdr:colOff>107950</xdr:colOff>
      <xdr:row>56</xdr:row>
      <xdr:rowOff>76200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169400"/>
          <a:ext cx="8382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57</xdr:row>
      <xdr:rowOff>57150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77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31750</xdr:rowOff>
    </xdr:from>
    <xdr:to>
      <xdr:col>82</xdr:col>
      <xdr:colOff>158750</xdr:colOff>
      <xdr:row>53</xdr:row>
      <xdr:rowOff>133350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一部事務組合への負担金の増加及び下水道事業会計の公営企業会計（法適）への移行により前年度比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大きく上回っている。また、各地区、各種団体及び学校関連への補助金が多額になっていることも要因として考えられるため、行財政改革実施計画への取り組みにより見直しや廃止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40</xdr:row>
      <xdr:rowOff>66040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4210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142240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4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38</xdr:row>
      <xdr:rowOff>142240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754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39370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7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15240</xdr:rowOff>
    </xdr:from>
    <xdr:to>
      <xdr:col>82</xdr:col>
      <xdr:colOff>158750</xdr:colOff>
      <xdr:row>40</xdr:row>
      <xdr:rowOff>116840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158767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類似団体平均値を下回っており、比較的上位に位置している。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償還額のピークを経過し、減少傾向となっている。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今後、地方債の発行が必要な大型事業の実施が集中する場合には、公債費の一時的な増加は考えられる。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78994</xdr:rowOff>
    </xdr:from>
    <xdr:to>
      <xdr:col>24</xdr:col>
      <xdr:colOff>25400</xdr:colOff>
      <xdr:row>75</xdr:row>
      <xdr:rowOff>110998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377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110998</xdr:rowOff>
    </xdr:from>
    <xdr:to>
      <xdr:col>19</xdr:col>
      <xdr:colOff>187325</xdr:colOff>
      <xdr:row>75</xdr:row>
      <xdr:rowOff>124714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69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83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28194</xdr:rowOff>
    </xdr:from>
    <xdr:to>
      <xdr:col>24</xdr:col>
      <xdr:colOff>76200</xdr:colOff>
      <xdr:row>75</xdr:row>
      <xdr:rowOff>129794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44721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60198</xdr:rowOff>
    </xdr:from>
    <xdr:to>
      <xdr:col>20</xdr:col>
      <xdr:colOff>38100</xdr:colOff>
      <xdr:row>75</xdr:row>
      <xdr:rowOff>161798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525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73914</xdr:rowOff>
    </xdr:from>
    <xdr:to>
      <xdr:col>15</xdr:col>
      <xdr:colOff>149225</xdr:colOff>
      <xdr:row>76</xdr:row>
      <xdr:rowOff>4065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14241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公債費以外の義務的経費である人件費・扶助費は共に類似団体平均値を下回っているが、物件費・補助費等については、前年度同様類似団体平均値を上回っている。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今後も人件費・扶助費は増加していく見込みであるが、経費内容を分析した上で必要性や適当性を充分に検討・検証し、増加とならないよう経費の削減に努める。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35561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0005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77</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0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142240</xdr:rowOff>
    </xdr:from>
    <xdr:to>
      <xdr:col>73</xdr:col>
      <xdr:colOff>180975</xdr:colOff>
      <xdr:row>77</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0099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142240</xdr:rowOff>
    </xdr:from>
    <xdr:to>
      <xdr:col>69</xdr:col>
      <xdr:colOff>92075</xdr:colOff>
      <xdr:row>76</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0099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152400</xdr:rowOff>
    </xdr:from>
    <xdr:to>
      <xdr:col>74</xdr:col>
      <xdr:colOff>31750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6366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49009</xdr:rowOff>
    </xdr:from>
    <xdr:to>
      <xdr:col>29</xdr:col>
      <xdr:colOff>127000</xdr:colOff>
      <xdr:row>19</xdr:row>
      <xdr:rowOff>133922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4184"/>
          <a:ext cx="647700" cy="84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133922</xdr:rowOff>
    </xdr:from>
    <xdr:to>
      <xdr:col>26</xdr:col>
      <xdr:colOff>50800</xdr:colOff>
      <xdr:row>19</xdr:row>
      <xdr:rowOff>166040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9097"/>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158140</xdr:rowOff>
    </xdr:from>
    <xdr:to>
      <xdr:col>22</xdr:col>
      <xdr:colOff>114300</xdr:colOff>
      <xdr:row>19</xdr:row>
      <xdr:rowOff>166040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3315"/>
          <a:ext cx="698500" cy="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158140</xdr:rowOff>
    </xdr:from>
    <xdr:to>
      <xdr:col>18</xdr:col>
      <xdr:colOff>177800</xdr:colOff>
      <xdr:row>20</xdr:row>
      <xdr:rowOff>17500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3315"/>
          <a:ext cx="698500" cy="3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169659</xdr:rowOff>
    </xdr:from>
    <xdr:to>
      <xdr:col>29</xdr:col>
      <xdr:colOff>177800</xdr:colOff>
      <xdr:row>19</xdr:row>
      <xdr:rowOff>99809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141736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83122</xdr:rowOff>
    </xdr:from>
    <xdr:to>
      <xdr:col>26</xdr:col>
      <xdr:colOff>101600</xdr:colOff>
      <xdr:row>20</xdr:row>
      <xdr:rowOff>13272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169499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115240</xdr:rowOff>
    </xdr:from>
    <xdr:to>
      <xdr:col>22</xdr:col>
      <xdr:colOff>165100</xdr:colOff>
      <xdr:row>20</xdr:row>
      <xdr:rowOff>45390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30167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107340</xdr:rowOff>
    </xdr:from>
    <xdr:to>
      <xdr:col>19</xdr:col>
      <xdr:colOff>38100</xdr:colOff>
      <xdr:row>20</xdr:row>
      <xdr:rowOff>37490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22267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138150</xdr:rowOff>
    </xdr:from>
    <xdr:to>
      <xdr:col>15</xdr:col>
      <xdr:colOff>101600</xdr:colOff>
      <xdr:row>20</xdr:row>
      <xdr:rowOff>68300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53077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276368</xdr:rowOff>
    </xdr:from>
    <xdr:to>
      <xdr:col>29</xdr:col>
      <xdr:colOff>127000</xdr:colOff>
      <xdr:row>34</xdr:row>
      <xdr:rowOff>330980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43818"/>
          <a:ext cx="647700" cy="54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248455</xdr:rowOff>
    </xdr:from>
    <xdr:to>
      <xdr:col>26</xdr:col>
      <xdr:colOff>50800</xdr:colOff>
      <xdr:row>34</xdr:row>
      <xdr:rowOff>276368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15905"/>
          <a:ext cx="698500" cy="2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248455</xdr:rowOff>
    </xdr:from>
    <xdr:to>
      <xdr:col>22</xdr:col>
      <xdr:colOff>114300</xdr:colOff>
      <xdr:row>34</xdr:row>
      <xdr:rowOff>265486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15905"/>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265486</xdr:rowOff>
    </xdr:from>
    <xdr:to>
      <xdr:col>18</xdr:col>
      <xdr:colOff>177800</xdr:colOff>
      <xdr:row>34</xdr:row>
      <xdr:rowOff>287020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32936"/>
          <a:ext cx="698500" cy="2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280180</xdr:rowOff>
    </xdr:from>
    <xdr:to>
      <xdr:col>29</xdr:col>
      <xdr:colOff>177800</xdr:colOff>
      <xdr:row>35</xdr:row>
      <xdr:rowOff>38880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4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125257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9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225567</xdr:rowOff>
    </xdr:from>
    <xdr:to>
      <xdr:col>26</xdr:col>
      <xdr:colOff>101600</xdr:colOff>
      <xdr:row>34</xdr:row>
      <xdr:rowOff>327168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9301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337344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6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197655</xdr:rowOff>
    </xdr:from>
    <xdr:to>
      <xdr:col>22</xdr:col>
      <xdr:colOff>165100</xdr:colOff>
      <xdr:row>34</xdr:row>
      <xdr:rowOff>299255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6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309432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214686</xdr:rowOff>
    </xdr:from>
    <xdr:to>
      <xdr:col>19</xdr:col>
      <xdr:colOff>38100</xdr:colOff>
      <xdr:row>34</xdr:row>
      <xdr:rowOff>316286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82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326463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236220</xdr:rowOff>
    </xdr:from>
    <xdr:to>
      <xdr:col>15</xdr:col>
      <xdr:colOff>101600</xdr:colOff>
      <xdr:row>34</xdr:row>
      <xdr:rowOff>337820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0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53681</xdr:rowOff>
    </xdr:from>
    <xdr:to>
      <xdr:col>24</xdr:col>
      <xdr:colOff>63500</xdr:colOff>
      <xdr:row>37</xdr:row>
      <xdr:rowOff>156420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7331"/>
          <a:ext cx="838200" cy="10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156420</xdr:rowOff>
    </xdr:from>
    <xdr:to>
      <xdr:col>19</xdr:col>
      <xdr:colOff>177800</xdr:colOff>
      <xdr:row>38</xdr:row>
      <xdr:rowOff>21465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0070"/>
          <a:ext cx="889000" cy="3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21465</xdr:rowOff>
    </xdr:from>
    <xdr:to>
      <xdr:col>15</xdr:col>
      <xdr:colOff>50800</xdr:colOff>
      <xdr:row>38</xdr:row>
      <xdr:rowOff>21987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656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21987</xdr:rowOff>
    </xdr:from>
    <xdr:to>
      <xdr:col>10</xdr:col>
      <xdr:colOff>114300</xdr:colOff>
      <xdr:row>38</xdr:row>
      <xdr:rowOff>56457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7087"/>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2881</xdr:rowOff>
    </xdr:from>
    <xdr:to>
      <xdr:col>24</xdr:col>
      <xdr:colOff>114300</xdr:colOff>
      <xdr:row>37</xdr:row>
      <xdr:rowOff>104481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152758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105620</xdr:rowOff>
    </xdr:from>
    <xdr:to>
      <xdr:col>20</xdr:col>
      <xdr:colOff>38100</xdr:colOff>
      <xdr:row>38</xdr:row>
      <xdr:rowOff>35770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26898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142115</xdr:rowOff>
    </xdr:from>
    <xdr:to>
      <xdr:col>15</xdr:col>
      <xdr:colOff>101600</xdr:colOff>
      <xdr:row>38</xdr:row>
      <xdr:rowOff>72265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63392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142637</xdr:rowOff>
    </xdr:from>
    <xdr:to>
      <xdr:col>10</xdr:col>
      <xdr:colOff>165100</xdr:colOff>
      <xdr:row>38</xdr:row>
      <xdr:rowOff>72788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63914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5657</xdr:rowOff>
    </xdr:from>
    <xdr:to>
      <xdr:col>6</xdr:col>
      <xdr:colOff>38100</xdr:colOff>
      <xdr:row>38</xdr:row>
      <xdr:rowOff>107257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98384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30521</xdr:rowOff>
    </xdr:from>
    <xdr:to>
      <xdr:col>24</xdr:col>
      <xdr:colOff>63500</xdr:colOff>
      <xdr:row>56</xdr:row>
      <xdr:rowOff>148213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1721"/>
          <a:ext cx="838200" cy="1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148213</xdr:rowOff>
    </xdr:from>
    <xdr:to>
      <xdr:col>19</xdr:col>
      <xdr:colOff>177800</xdr:colOff>
      <xdr:row>56</xdr:row>
      <xdr:rowOff>151779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9413"/>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151779</xdr:rowOff>
    </xdr:from>
    <xdr:to>
      <xdr:col>15</xdr:col>
      <xdr:colOff>50800</xdr:colOff>
      <xdr:row>57</xdr:row>
      <xdr:rowOff>63247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2979"/>
          <a:ext cx="889000" cy="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63247</xdr:rowOff>
    </xdr:from>
    <xdr:to>
      <xdr:col>10</xdr:col>
      <xdr:colOff>114300</xdr:colOff>
      <xdr:row>57</xdr:row>
      <xdr:rowOff>105419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5897"/>
          <a:ext cx="889000" cy="4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151171</xdr:rowOff>
    </xdr:from>
    <xdr:to>
      <xdr:col>24</xdr:col>
      <xdr:colOff>114300</xdr:colOff>
      <xdr:row>56</xdr:row>
      <xdr:rowOff>81321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2598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97413</xdr:rowOff>
    </xdr:from>
    <xdr:to>
      <xdr:col>20</xdr:col>
      <xdr:colOff>38100</xdr:colOff>
      <xdr:row>57</xdr:row>
      <xdr:rowOff>27563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44090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100979</xdr:rowOff>
    </xdr:from>
    <xdr:to>
      <xdr:col>15</xdr:col>
      <xdr:colOff>101600</xdr:colOff>
      <xdr:row>57</xdr:row>
      <xdr:rowOff>31129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47656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12447</xdr:rowOff>
    </xdr:from>
    <xdr:to>
      <xdr:col>10</xdr:col>
      <xdr:colOff>165100</xdr:colOff>
      <xdr:row>57</xdr:row>
      <xdr:rowOff>114047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130574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54619</xdr:rowOff>
    </xdr:from>
    <xdr:to>
      <xdr:col>6</xdr:col>
      <xdr:colOff>38100</xdr:colOff>
      <xdr:row>57</xdr:row>
      <xdr:rowOff>156219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7707</xdr:rowOff>
    </xdr:from>
    <xdr:to>
      <xdr:col>24</xdr:col>
      <xdr:colOff>63500</xdr:colOff>
      <xdr:row>78</xdr:row>
      <xdr:rowOff>30338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0807"/>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30338</xdr:rowOff>
    </xdr:from>
    <xdr:to>
      <xdr:col>19</xdr:col>
      <xdr:colOff>177800</xdr:colOff>
      <xdr:row>78</xdr:row>
      <xdr:rowOff>31069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343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31069</xdr:rowOff>
    </xdr:from>
    <xdr:to>
      <xdr:col>15</xdr:col>
      <xdr:colOff>50800</xdr:colOff>
      <xdr:row>78</xdr:row>
      <xdr:rowOff>35505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4169"/>
          <a:ext cx="889000" cy="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35505</xdr:rowOff>
    </xdr:from>
    <xdr:to>
      <xdr:col>10</xdr:col>
      <xdr:colOff>114300</xdr:colOff>
      <xdr:row>78</xdr:row>
      <xdr:rowOff>37973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8605"/>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128357</xdr:rowOff>
    </xdr:from>
    <xdr:to>
      <xdr:col>24</xdr:col>
      <xdr:colOff>114300</xdr:colOff>
      <xdr:row>78</xdr:row>
      <xdr:rowOff>58507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43284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150988</xdr:rowOff>
    </xdr:from>
    <xdr:to>
      <xdr:col>20</xdr:col>
      <xdr:colOff>38100</xdr:colOff>
      <xdr:row>78</xdr:row>
      <xdr:rowOff>81138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72265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151719</xdr:rowOff>
    </xdr:from>
    <xdr:to>
      <xdr:col>15</xdr:col>
      <xdr:colOff>101600</xdr:colOff>
      <xdr:row>78</xdr:row>
      <xdr:rowOff>81869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72996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156155</xdr:rowOff>
    </xdr:from>
    <xdr:to>
      <xdr:col>10</xdr:col>
      <xdr:colOff>165100</xdr:colOff>
      <xdr:row>78</xdr:row>
      <xdr:rowOff>86305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158623</xdr:rowOff>
    </xdr:from>
    <xdr:to>
      <xdr:col>6</xdr:col>
      <xdr:colOff>38100</xdr:colOff>
      <xdr:row>78</xdr:row>
      <xdr:rowOff>88773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79900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37745</xdr:rowOff>
    </xdr:from>
    <xdr:to>
      <xdr:col>24</xdr:col>
      <xdr:colOff>63500</xdr:colOff>
      <xdr:row>95</xdr:row>
      <xdr:rowOff>159643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5495"/>
          <a:ext cx="838200" cy="12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159643</xdr:rowOff>
    </xdr:from>
    <xdr:to>
      <xdr:col>19</xdr:col>
      <xdr:colOff>177800</xdr:colOff>
      <xdr:row>96</xdr:row>
      <xdr:rowOff>68475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7393"/>
          <a:ext cx="889000" cy="8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68475</xdr:rowOff>
    </xdr:from>
    <xdr:to>
      <xdr:col>15</xdr:col>
      <xdr:colOff>50800</xdr:colOff>
      <xdr:row>96</xdr:row>
      <xdr:rowOff>130806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7675"/>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91401</xdr:rowOff>
    </xdr:from>
    <xdr:to>
      <xdr:col>10</xdr:col>
      <xdr:colOff>114300</xdr:colOff>
      <xdr:row>96</xdr:row>
      <xdr:rowOff>130806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550601"/>
          <a:ext cx="889000" cy="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158395</xdr:rowOff>
    </xdr:from>
    <xdr:to>
      <xdr:col>24</xdr:col>
      <xdr:colOff>114300</xdr:colOff>
      <xdr:row>95</xdr:row>
      <xdr:rowOff>88545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9822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108843</xdr:rowOff>
    </xdr:from>
    <xdr:to>
      <xdr:col>20</xdr:col>
      <xdr:colOff>38100</xdr:colOff>
      <xdr:row>96</xdr:row>
      <xdr:rowOff>38993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55520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7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17675</xdr:rowOff>
    </xdr:from>
    <xdr:to>
      <xdr:col>15</xdr:col>
      <xdr:colOff>101600</xdr:colOff>
      <xdr:row>96</xdr:row>
      <xdr:rowOff>119275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135802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5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80006</xdr:rowOff>
    </xdr:from>
    <xdr:to>
      <xdr:col>10</xdr:col>
      <xdr:colOff>165100</xdr:colOff>
      <xdr:row>97</xdr:row>
      <xdr:rowOff>10156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26683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40601</xdr:rowOff>
    </xdr:from>
    <xdr:to>
      <xdr:col>6</xdr:col>
      <xdr:colOff>38100</xdr:colOff>
      <xdr:row>96</xdr:row>
      <xdr:rowOff>142201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158728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72426</xdr:rowOff>
    </xdr:from>
    <xdr:to>
      <xdr:col>55</xdr:col>
      <xdr:colOff>0</xdr:colOff>
      <xdr:row>37</xdr:row>
      <xdr:rowOff>78892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44626"/>
          <a:ext cx="838200" cy="17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159011</xdr:rowOff>
    </xdr:from>
    <xdr:to>
      <xdr:col>50</xdr:col>
      <xdr:colOff>114300</xdr:colOff>
      <xdr:row>37</xdr:row>
      <xdr:rowOff>78892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59761"/>
          <a:ext cx="889000" cy="2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159011</xdr:rowOff>
    </xdr:from>
    <xdr:to>
      <xdr:col>45</xdr:col>
      <xdr:colOff>177800</xdr:colOff>
      <xdr:row>36</xdr:row>
      <xdr:rowOff>22820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59761"/>
          <a:ext cx="889000" cy="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36</xdr:row>
      <xdr:rowOff>22820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8430"/>
          <a:ext cx="889000" cy="86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21626</xdr:rowOff>
    </xdr:from>
    <xdr:to>
      <xdr:col>55</xdr:col>
      <xdr:colOff>50800</xdr:colOff>
      <xdr:row>36</xdr:row>
      <xdr:rowOff>123226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44503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28092</xdr:rowOff>
    </xdr:from>
    <xdr:to>
      <xdr:col>50</xdr:col>
      <xdr:colOff>165100</xdr:colOff>
      <xdr:row>37</xdr:row>
      <xdr:rowOff>129692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146219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108211</xdr:rowOff>
    </xdr:from>
    <xdr:to>
      <xdr:col>46</xdr:col>
      <xdr:colOff>38100</xdr:colOff>
      <xdr:row>36</xdr:row>
      <xdr:rowOff>38361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54888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143470</xdr:rowOff>
    </xdr:from>
    <xdr:to>
      <xdr:col>41</xdr:col>
      <xdr:colOff>101600</xdr:colOff>
      <xdr:row>36</xdr:row>
      <xdr:rowOff>73620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1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90147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134130</xdr:rowOff>
    </xdr:from>
    <xdr:to>
      <xdr:col>36</xdr:col>
      <xdr:colOff>165100</xdr:colOff>
      <xdr:row>31</xdr:row>
      <xdr:rowOff>64280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80807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155856</xdr:rowOff>
    </xdr:from>
    <xdr:to>
      <xdr:col>55</xdr:col>
      <xdr:colOff>0</xdr:colOff>
      <xdr:row>56</xdr:row>
      <xdr:rowOff>169961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57056"/>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155856</xdr:rowOff>
    </xdr:from>
    <xdr:to>
      <xdr:col>50</xdr:col>
      <xdr:colOff>114300</xdr:colOff>
      <xdr:row>57</xdr:row>
      <xdr:rowOff>53180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57056"/>
          <a:ext cx="889000" cy="6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22714</xdr:rowOff>
    </xdr:from>
    <xdr:to>
      <xdr:col>45</xdr:col>
      <xdr:colOff>177800</xdr:colOff>
      <xdr:row>57</xdr:row>
      <xdr:rowOff>53180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95364"/>
          <a:ext cx="8890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22714</xdr:rowOff>
    </xdr:from>
    <xdr:to>
      <xdr:col>41</xdr:col>
      <xdr:colOff>50800</xdr:colOff>
      <xdr:row>57</xdr:row>
      <xdr:rowOff>60393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5364"/>
          <a:ext cx="889000" cy="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119161</xdr:rowOff>
    </xdr:from>
    <xdr:to>
      <xdr:col>55</xdr:col>
      <xdr:colOff>50800</xdr:colOff>
      <xdr:row>57</xdr:row>
      <xdr:rowOff>49311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97588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105056</xdr:rowOff>
    </xdr:from>
    <xdr:to>
      <xdr:col>50</xdr:col>
      <xdr:colOff>165100</xdr:colOff>
      <xdr:row>57</xdr:row>
      <xdr:rowOff>35206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26333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9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2380</xdr:rowOff>
    </xdr:from>
    <xdr:to>
      <xdr:col>46</xdr:col>
      <xdr:colOff>38100</xdr:colOff>
      <xdr:row>57</xdr:row>
      <xdr:rowOff>103980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95107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143364</xdr:rowOff>
    </xdr:from>
    <xdr:to>
      <xdr:col>41</xdr:col>
      <xdr:colOff>101600</xdr:colOff>
      <xdr:row>57</xdr:row>
      <xdr:rowOff>73514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9593</xdr:rowOff>
    </xdr:from>
    <xdr:to>
      <xdr:col>36</xdr:col>
      <xdr:colOff>165100</xdr:colOff>
      <xdr:row>57</xdr:row>
      <xdr:rowOff>111193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102320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7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67348</xdr:rowOff>
    </xdr:from>
    <xdr:to>
      <xdr:col>55</xdr:col>
      <xdr:colOff>0</xdr:colOff>
      <xdr:row>78</xdr:row>
      <xdr:rowOff>167075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97548"/>
          <a:ext cx="838200" cy="44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67348</xdr:rowOff>
    </xdr:from>
    <xdr:to>
      <xdr:col>50</xdr:col>
      <xdr:colOff>114300</xdr:colOff>
      <xdr:row>78</xdr:row>
      <xdr:rowOff>5359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97548"/>
          <a:ext cx="889000" cy="28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92342</xdr:rowOff>
    </xdr:from>
    <xdr:to>
      <xdr:col>45</xdr:col>
      <xdr:colOff>177800</xdr:colOff>
      <xdr:row>78</xdr:row>
      <xdr:rowOff>5359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93992"/>
          <a:ext cx="889000" cy="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42507</xdr:rowOff>
    </xdr:from>
    <xdr:to>
      <xdr:col>41</xdr:col>
      <xdr:colOff>50800</xdr:colOff>
      <xdr:row>77</xdr:row>
      <xdr:rowOff>92342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44157"/>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116275</xdr:rowOff>
    </xdr:from>
    <xdr:to>
      <xdr:col>55</xdr:col>
      <xdr:colOff>50800</xdr:colOff>
      <xdr:row>79</xdr:row>
      <xdr:rowOff>46425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31202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16548</xdr:rowOff>
    </xdr:from>
    <xdr:to>
      <xdr:col>50</xdr:col>
      <xdr:colOff>165100</xdr:colOff>
      <xdr:row>76</xdr:row>
      <xdr:rowOff>118148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134675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126009</xdr:rowOff>
    </xdr:from>
    <xdr:to>
      <xdr:col>46</xdr:col>
      <xdr:colOff>38100</xdr:colOff>
      <xdr:row>78</xdr:row>
      <xdr:rowOff>56159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72686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41542</xdr:rowOff>
    </xdr:from>
    <xdr:to>
      <xdr:col>41</xdr:col>
      <xdr:colOff>101600</xdr:colOff>
      <xdr:row>77</xdr:row>
      <xdr:rowOff>143142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159669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163157</xdr:rowOff>
    </xdr:from>
    <xdr:to>
      <xdr:col>36</xdr:col>
      <xdr:colOff>165100</xdr:colOff>
      <xdr:row>77</xdr:row>
      <xdr:rowOff>93307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85711</xdr:rowOff>
    </xdr:from>
    <xdr:to>
      <xdr:col>55</xdr:col>
      <xdr:colOff>0</xdr:colOff>
      <xdr:row>97</xdr:row>
      <xdr:rowOff>163669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16361"/>
          <a:ext cx="838200" cy="7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163669</xdr:rowOff>
    </xdr:from>
    <xdr:to>
      <xdr:col>50</xdr:col>
      <xdr:colOff>114300</xdr:colOff>
      <xdr:row>98</xdr:row>
      <xdr:rowOff>5026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94319"/>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169909</xdr:rowOff>
    </xdr:from>
    <xdr:to>
      <xdr:col>45</xdr:col>
      <xdr:colOff>177800</xdr:colOff>
      <xdr:row>98</xdr:row>
      <xdr:rowOff>5026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0559"/>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167829</xdr:rowOff>
    </xdr:from>
    <xdr:to>
      <xdr:col>41</xdr:col>
      <xdr:colOff>50800</xdr:colOff>
      <xdr:row>97</xdr:row>
      <xdr:rowOff>169909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98479"/>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34911</xdr:rowOff>
    </xdr:from>
    <xdr:to>
      <xdr:col>55</xdr:col>
      <xdr:colOff>50800</xdr:colOff>
      <xdr:row>97</xdr:row>
      <xdr:rowOff>136511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121288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112869</xdr:rowOff>
    </xdr:from>
    <xdr:to>
      <xdr:col>50</xdr:col>
      <xdr:colOff>165100</xdr:colOff>
      <xdr:row>98</xdr:row>
      <xdr:rowOff>43019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34146</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125676</xdr:rowOff>
    </xdr:from>
    <xdr:to>
      <xdr:col>46</xdr:col>
      <xdr:colOff>38100</xdr:colOff>
      <xdr:row>98</xdr:row>
      <xdr:rowOff>55826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46953</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8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119109</xdr:rowOff>
    </xdr:from>
    <xdr:to>
      <xdr:col>41</xdr:col>
      <xdr:colOff>101600</xdr:colOff>
      <xdr:row>98</xdr:row>
      <xdr:rowOff>49259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40386</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68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117029</xdr:rowOff>
    </xdr:from>
    <xdr:to>
      <xdr:col>36</xdr:col>
      <xdr:colOff>165100</xdr:colOff>
      <xdr:row>98</xdr:row>
      <xdr:rowOff>47179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38306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4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75146</xdr:rowOff>
    </xdr:from>
    <xdr:to>
      <xdr:col>85</xdr:col>
      <xdr:colOff>127000</xdr:colOff>
      <xdr:row>77</xdr:row>
      <xdr:rowOff>96862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76796"/>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64199</xdr:rowOff>
    </xdr:from>
    <xdr:to>
      <xdr:col>81</xdr:col>
      <xdr:colOff>50800</xdr:colOff>
      <xdr:row>77</xdr:row>
      <xdr:rowOff>75146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65849"/>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57632</xdr:rowOff>
    </xdr:from>
    <xdr:to>
      <xdr:col>76</xdr:col>
      <xdr:colOff>114300</xdr:colOff>
      <xdr:row>77</xdr:row>
      <xdr:rowOff>64199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59282"/>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57632</xdr:rowOff>
    </xdr:from>
    <xdr:to>
      <xdr:col>71</xdr:col>
      <xdr:colOff>177800</xdr:colOff>
      <xdr:row>77</xdr:row>
      <xdr:rowOff>62661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5928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46062</xdr:rowOff>
    </xdr:from>
    <xdr:to>
      <xdr:col>85</xdr:col>
      <xdr:colOff>177800</xdr:colOff>
      <xdr:row>77</xdr:row>
      <xdr:rowOff>147662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24489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24346</xdr:rowOff>
    </xdr:from>
    <xdr:to>
      <xdr:col>81</xdr:col>
      <xdr:colOff>101600</xdr:colOff>
      <xdr:row>77</xdr:row>
      <xdr:rowOff>125946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117073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1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13399</xdr:rowOff>
    </xdr:from>
    <xdr:to>
      <xdr:col>76</xdr:col>
      <xdr:colOff>165100</xdr:colOff>
      <xdr:row>77</xdr:row>
      <xdr:rowOff>114999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106126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6832</xdr:rowOff>
    </xdr:from>
    <xdr:to>
      <xdr:col>72</xdr:col>
      <xdr:colOff>38100</xdr:colOff>
      <xdr:row>77</xdr:row>
      <xdr:rowOff>108432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99559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11861</xdr:rowOff>
    </xdr:from>
    <xdr:to>
      <xdr:col>67</xdr:col>
      <xdr:colOff>101600</xdr:colOff>
      <xdr:row>77</xdr:row>
      <xdr:rowOff>113461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160215</xdr:rowOff>
    </xdr:from>
    <xdr:to>
      <xdr:col>85</xdr:col>
      <xdr:colOff>127000</xdr:colOff>
      <xdr:row>98</xdr:row>
      <xdr:rowOff>12055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90865"/>
          <a:ext cx="8382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118270</xdr:rowOff>
    </xdr:from>
    <xdr:to>
      <xdr:col>81</xdr:col>
      <xdr:colOff>50800</xdr:colOff>
      <xdr:row>97</xdr:row>
      <xdr:rowOff>160215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48920"/>
          <a:ext cx="889000" cy="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33493</xdr:rowOff>
    </xdr:from>
    <xdr:to>
      <xdr:col>76</xdr:col>
      <xdr:colOff>114300</xdr:colOff>
      <xdr:row>97</xdr:row>
      <xdr:rowOff>118270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664143"/>
          <a:ext cx="889000" cy="8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33493</xdr:rowOff>
    </xdr:from>
    <xdr:to>
      <xdr:col>71</xdr:col>
      <xdr:colOff>177800</xdr:colOff>
      <xdr:row>97</xdr:row>
      <xdr:rowOff>166711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664143"/>
          <a:ext cx="889000" cy="1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132705</xdr:rowOff>
    </xdr:from>
    <xdr:to>
      <xdr:col>85</xdr:col>
      <xdr:colOff>177800</xdr:colOff>
      <xdr:row>98</xdr:row>
      <xdr:rowOff>62855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92082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5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109415</xdr:rowOff>
    </xdr:from>
    <xdr:to>
      <xdr:col>81</xdr:col>
      <xdr:colOff>101600</xdr:colOff>
      <xdr:row>98</xdr:row>
      <xdr:rowOff>39565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56092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67470</xdr:rowOff>
    </xdr:from>
    <xdr:to>
      <xdr:col>76</xdr:col>
      <xdr:colOff>165100</xdr:colOff>
      <xdr:row>97</xdr:row>
      <xdr:rowOff>169070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154143</xdr:rowOff>
    </xdr:from>
    <xdr:to>
      <xdr:col>72</xdr:col>
      <xdr:colOff>38100</xdr:colOff>
      <xdr:row>97</xdr:row>
      <xdr:rowOff>84293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1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100820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115911</xdr:rowOff>
    </xdr:from>
    <xdr:to>
      <xdr:col>67</xdr:col>
      <xdr:colOff>101600</xdr:colOff>
      <xdr:row>98</xdr:row>
      <xdr:rowOff>46061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62588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128270</xdr:rowOff>
    </xdr:from>
    <xdr:to>
      <xdr:col>107</xdr:col>
      <xdr:colOff>50800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72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128270</xdr:rowOff>
    </xdr:from>
    <xdr:to>
      <xdr:col>102</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72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77470</xdr:rowOff>
    </xdr:from>
    <xdr:to>
      <xdr:col>102</xdr:col>
      <xdr:colOff>165100</xdr:colOff>
      <xdr:row>59</xdr:row>
      <xdr:rowOff>7620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170197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1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24420</xdr:rowOff>
    </xdr:from>
    <xdr:to>
      <xdr:col>116</xdr:col>
      <xdr:colOff>63500</xdr:colOff>
      <xdr:row>78</xdr:row>
      <xdr:rowOff>68735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83170"/>
          <a:ext cx="838200" cy="5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24420</xdr:rowOff>
    </xdr:from>
    <xdr:to>
      <xdr:col>111</xdr:col>
      <xdr:colOff>177800</xdr:colOff>
      <xdr:row>75</xdr:row>
      <xdr:rowOff>68181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83170"/>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68181</xdr:rowOff>
    </xdr:from>
    <xdr:to>
      <xdr:col>107</xdr:col>
      <xdr:colOff>50800</xdr:colOff>
      <xdr:row>75</xdr:row>
      <xdr:rowOff>95645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26931"/>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81309</xdr:rowOff>
    </xdr:from>
    <xdr:to>
      <xdr:col>102</xdr:col>
      <xdr:colOff>114300</xdr:colOff>
      <xdr:row>75</xdr:row>
      <xdr:rowOff>95645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40059"/>
          <a:ext cx="8890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17935</xdr:rowOff>
    </xdr:from>
    <xdr:to>
      <xdr:col>116</xdr:col>
      <xdr:colOff>114300</xdr:colOff>
      <xdr:row>78</xdr:row>
      <xdr:rowOff>119535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9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104312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3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145070</xdr:rowOff>
    </xdr:from>
    <xdr:to>
      <xdr:col>112</xdr:col>
      <xdr:colOff>38100</xdr:colOff>
      <xdr:row>75</xdr:row>
      <xdr:rowOff>75220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91747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17381</xdr:rowOff>
    </xdr:from>
    <xdr:to>
      <xdr:col>107</xdr:col>
      <xdr:colOff>101600</xdr:colOff>
      <xdr:row>75</xdr:row>
      <xdr:rowOff>118981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135508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44845</xdr:rowOff>
    </xdr:from>
    <xdr:to>
      <xdr:col>102</xdr:col>
      <xdr:colOff>165100</xdr:colOff>
      <xdr:row>75</xdr:row>
      <xdr:rowOff>146445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162972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7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30509</xdr:rowOff>
    </xdr:from>
    <xdr:to>
      <xdr:col>98</xdr:col>
      <xdr:colOff>38100</xdr:colOff>
      <xdr:row>75</xdr:row>
      <xdr:rowOff>132109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148636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歳出決算総額の住民一人当たりのコストは</a:t>
          </a:r>
          <a:r>
            <a:rPr kumimoji="1" lang="en-US" altLang="ja-JP" sz="1300">
              <a:latin typeface="ＭＳ Ｐゴシック" panose="020B0600070205080204" pitchFamily="50" charset="-128"/>
              <a:ea typeface="ＭＳ Ｐゴシック" panose="020B0600070205080204" pitchFamily="50" charset="-128"/>
            </a:rPr>
            <a:t>486,061</a:t>
          </a:r>
          <a:r>
            <a:rPr kumimoji="1" lang="ja-JP" altLang="en-US" sz="1300">
              <a:latin typeface="ＭＳ Ｐゴシック" panose="020B0600070205080204" pitchFamily="50" charset="-128"/>
              <a:ea typeface="ＭＳ Ｐゴシック" panose="020B0600070205080204" pitchFamily="50" charset="-128"/>
            </a:rPr>
            <a:t>円となっており、前年度より約</a:t>
          </a:r>
          <a:r>
            <a:rPr kumimoji="1" lang="en-US" altLang="ja-JP" sz="1300">
              <a:latin typeface="ＭＳ Ｐゴシック" panose="020B0600070205080204" pitchFamily="50" charset="-128"/>
              <a:ea typeface="ＭＳ Ｐゴシック" panose="020B0600070205080204" pitchFamily="50" charset="-128"/>
            </a:rPr>
            <a:t>20,800</a:t>
          </a:r>
          <a:r>
            <a:rPr kumimoji="1" lang="ja-JP" altLang="en-US" sz="1300">
              <a:latin typeface="ＭＳ Ｐゴシック" panose="020B0600070205080204" pitchFamily="50" charset="-128"/>
              <a:ea typeface="ＭＳ Ｐゴシック" panose="020B0600070205080204" pitchFamily="50" charset="-128"/>
            </a:rPr>
            <a:t>円ほど増額となっている。これは、自治体情報システム標準化対応業務、双方向通信対応地域コミュニティ放送システム構築業務及び定額減税調整給付金の増額が主な要因である。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人件費は、増加傾向にあるが類似団体平均値を下回っている。物件費は、現行の行政事務全般を担うシステム関連経費に加え、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治体情報システム標準化対応業務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双方向通信対応地域コミュニティ放送システム構築業務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の増額が類似団体平均値を上回る要因となっている。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他団体よりも負担額が大きい保育所等給付費の他、子育て・ひとり親支援に関する経費及び障害児者自立支援給付費等の継続的な増加に加え、定額減税調整給付金や物価高騰対策等給付金の増額が一人当たりコスト増額の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年度において、押原中学校増築工事及び商工振興センター整備工事が完了したことにより減額となっている。公債費は、継続的に減少し、類似団体平均も下回っている。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山梨県昭和町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21,387
20,607
9.08
11,215,565
10,395,383
672,734
6,062,488
2,569,184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41783</xdr:rowOff>
    </xdr:from>
    <xdr:to>
      <xdr:col>24</xdr:col>
      <xdr:colOff>63500</xdr:colOff>
      <xdr:row>35</xdr:row>
      <xdr:rowOff>76454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533"/>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76454</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720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xdr:rowOff>
    </xdr:from>
    <xdr:to>
      <xdr:col>15</xdr:col>
      <xdr:colOff>50800</xdr:colOff>
      <xdr:row>35</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5101"/>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160655</xdr:rowOff>
    </xdr:from>
    <xdr:to>
      <xdr:col>10</xdr:col>
      <xdr:colOff>114300</xdr:colOff>
      <xdr:row>35</xdr:row>
      <xdr:rowOff>14351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995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162433</xdr:rowOff>
    </xdr:from>
    <xdr:to>
      <xdr:col>24</xdr:col>
      <xdr:colOff>114300</xdr:colOff>
      <xdr:row>35</xdr:row>
      <xdr:rowOff>92583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140860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25654</xdr:rowOff>
    </xdr:from>
    <xdr:to>
      <xdr:col>20</xdr:col>
      <xdr:colOff>38100</xdr:colOff>
      <xdr:row>35</xdr:row>
      <xdr:rowOff>127254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118381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58420</xdr:rowOff>
    </xdr:from>
    <xdr:to>
      <xdr:col>15</xdr:col>
      <xdr:colOff>101600</xdr:colOff>
      <xdr:row>35</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135001</xdr:rowOff>
    </xdr:from>
    <xdr:to>
      <xdr:col>10</xdr:col>
      <xdr:colOff>165100</xdr:colOff>
      <xdr:row>35</xdr:row>
      <xdr:rowOff>65151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81678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109855</xdr:rowOff>
    </xdr:from>
    <xdr:to>
      <xdr:col>6</xdr:col>
      <xdr:colOff>38100</xdr:colOff>
      <xdr:row>35</xdr:row>
      <xdr:rowOff>40005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56532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8849</xdr:rowOff>
    </xdr:from>
    <xdr:to>
      <xdr:col>24</xdr:col>
      <xdr:colOff>63500</xdr:colOff>
      <xdr:row>57</xdr:row>
      <xdr:rowOff>20924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1499"/>
          <a:ext cx="838200" cy="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3718</xdr:rowOff>
    </xdr:from>
    <xdr:to>
      <xdr:col>19</xdr:col>
      <xdr:colOff>177800</xdr:colOff>
      <xdr:row>57</xdr:row>
      <xdr:rowOff>20924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6368"/>
          <a:ext cx="8890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3718</xdr:rowOff>
    </xdr:from>
    <xdr:to>
      <xdr:col>15</xdr:col>
      <xdr:colOff>50800</xdr:colOff>
      <xdr:row>57</xdr:row>
      <xdr:rowOff>32627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6368"/>
          <a:ext cx="889000" cy="2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52363</xdr:rowOff>
    </xdr:from>
    <xdr:to>
      <xdr:col>10</xdr:col>
      <xdr:colOff>114300</xdr:colOff>
      <xdr:row>57</xdr:row>
      <xdr:rowOff>32627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2113"/>
          <a:ext cx="889000" cy="3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129499</xdr:rowOff>
    </xdr:from>
    <xdr:to>
      <xdr:col>24</xdr:col>
      <xdr:colOff>114300</xdr:colOff>
      <xdr:row>57</xdr:row>
      <xdr:rowOff>59649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152376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8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141574</xdr:rowOff>
    </xdr:from>
    <xdr:to>
      <xdr:col>20</xdr:col>
      <xdr:colOff>38100</xdr:colOff>
      <xdr:row>57</xdr:row>
      <xdr:rowOff>71724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88251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124368</xdr:rowOff>
    </xdr:from>
    <xdr:to>
      <xdr:col>15</xdr:col>
      <xdr:colOff>101600</xdr:colOff>
      <xdr:row>57</xdr:row>
      <xdr:rowOff>54518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71045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153277</xdr:rowOff>
    </xdr:from>
    <xdr:to>
      <xdr:col>10</xdr:col>
      <xdr:colOff>165100</xdr:colOff>
      <xdr:row>57</xdr:row>
      <xdr:rowOff>83427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99954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1563</xdr:rowOff>
    </xdr:from>
    <xdr:to>
      <xdr:col>6</xdr:col>
      <xdr:colOff>38100</xdr:colOff>
      <xdr:row>55</xdr:row>
      <xdr:rowOff>103163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119690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0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71958</xdr:rowOff>
    </xdr:from>
    <xdr:to>
      <xdr:col>24</xdr:col>
      <xdr:colOff>63500</xdr:colOff>
      <xdr:row>75</xdr:row>
      <xdr:rowOff>153119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0708"/>
          <a:ext cx="838200" cy="8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153119</xdr:rowOff>
    </xdr:from>
    <xdr:to>
      <xdr:col>19</xdr:col>
      <xdr:colOff>177800</xdr:colOff>
      <xdr:row>76</xdr:row>
      <xdr:rowOff>32000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1869"/>
          <a:ext cx="8890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115133</xdr:rowOff>
    </xdr:from>
    <xdr:to>
      <xdr:col>15</xdr:col>
      <xdr:colOff>50800</xdr:colOff>
      <xdr:row>76</xdr:row>
      <xdr:rowOff>32000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73883"/>
          <a:ext cx="889000" cy="8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115133</xdr:rowOff>
    </xdr:from>
    <xdr:to>
      <xdr:col>10</xdr:col>
      <xdr:colOff>114300</xdr:colOff>
      <xdr:row>76</xdr:row>
      <xdr:rowOff>131204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3883"/>
          <a:ext cx="889000" cy="1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21158</xdr:rowOff>
    </xdr:from>
    <xdr:to>
      <xdr:col>24</xdr:col>
      <xdr:colOff>114300</xdr:colOff>
      <xdr:row>75</xdr:row>
      <xdr:rowOff>122758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44035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102319</xdr:rowOff>
    </xdr:from>
    <xdr:to>
      <xdr:col>20</xdr:col>
      <xdr:colOff>38100</xdr:colOff>
      <xdr:row>76</xdr:row>
      <xdr:rowOff>32469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48996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152650</xdr:rowOff>
    </xdr:from>
    <xdr:to>
      <xdr:col>15</xdr:col>
      <xdr:colOff>101600</xdr:colOff>
      <xdr:row>76</xdr:row>
      <xdr:rowOff>82800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99326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64333</xdr:rowOff>
    </xdr:from>
    <xdr:to>
      <xdr:col>10</xdr:col>
      <xdr:colOff>165100</xdr:colOff>
      <xdr:row>75</xdr:row>
      <xdr:rowOff>165934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3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80404</xdr:rowOff>
    </xdr:from>
    <xdr:to>
      <xdr:col>6</xdr:col>
      <xdr:colOff>38100</xdr:colOff>
      <xdr:row>77</xdr:row>
      <xdr:rowOff>10554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27081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8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87838</xdr:rowOff>
    </xdr:from>
    <xdr:to>
      <xdr:col>24</xdr:col>
      <xdr:colOff>63500</xdr:colOff>
      <xdr:row>98</xdr:row>
      <xdr:rowOff>126273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9938"/>
          <a:ext cx="8382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4201</xdr:rowOff>
    </xdr:from>
    <xdr:to>
      <xdr:col>19</xdr:col>
      <xdr:colOff>177800</xdr:colOff>
      <xdr:row>98</xdr:row>
      <xdr:rowOff>87838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06301"/>
          <a:ext cx="889000" cy="8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4201</xdr:rowOff>
    </xdr:from>
    <xdr:to>
      <xdr:col>15</xdr:col>
      <xdr:colOff>50800</xdr:colOff>
      <xdr:row>98</xdr:row>
      <xdr:rowOff>12309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6301"/>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12309</xdr:rowOff>
    </xdr:from>
    <xdr:to>
      <xdr:col>10</xdr:col>
      <xdr:colOff>114300</xdr:colOff>
      <xdr:row>99</xdr:row>
      <xdr:rowOff>1412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4409"/>
          <a:ext cx="889000" cy="16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75473</xdr:rowOff>
    </xdr:from>
    <xdr:to>
      <xdr:col>24</xdr:col>
      <xdr:colOff>114300</xdr:colOff>
      <xdr:row>99</xdr:row>
      <xdr:rowOff>5623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161850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37038</xdr:rowOff>
    </xdr:from>
    <xdr:to>
      <xdr:col>20</xdr:col>
      <xdr:colOff>38100</xdr:colOff>
      <xdr:row>98</xdr:row>
      <xdr:rowOff>138638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129765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124851</xdr:rowOff>
    </xdr:from>
    <xdr:to>
      <xdr:col>15</xdr:col>
      <xdr:colOff>101600</xdr:colOff>
      <xdr:row>98</xdr:row>
      <xdr:rowOff>55001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46128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132959</xdr:rowOff>
    </xdr:from>
    <xdr:to>
      <xdr:col>10</xdr:col>
      <xdr:colOff>165100</xdr:colOff>
      <xdr:row>98</xdr:row>
      <xdr:rowOff>63109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54236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122062</xdr:rowOff>
    </xdr:from>
    <xdr:to>
      <xdr:col>6</xdr:col>
      <xdr:colOff>38100</xdr:colOff>
      <xdr:row>99</xdr:row>
      <xdr:rowOff>52212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43339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57731</xdr:rowOff>
    </xdr:from>
    <xdr:to>
      <xdr:col>55</xdr:col>
      <xdr:colOff>0</xdr:colOff>
      <xdr:row>39</xdr:row>
      <xdr:rowOff>58710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44281"/>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57731</xdr:rowOff>
    </xdr:from>
    <xdr:to>
      <xdr:col>50</xdr:col>
      <xdr:colOff>114300</xdr:colOff>
      <xdr:row>39</xdr:row>
      <xdr:rowOff>59690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4428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59037</xdr:rowOff>
    </xdr:from>
    <xdr:to>
      <xdr:col>45</xdr:col>
      <xdr:colOff>177800</xdr:colOff>
      <xdr:row>39</xdr:row>
      <xdr:rowOff>59690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4558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58057</xdr:rowOff>
    </xdr:from>
    <xdr:to>
      <xdr:col>41</xdr:col>
      <xdr:colOff>50800</xdr:colOff>
      <xdr:row>39</xdr:row>
      <xdr:rowOff>59037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4460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7910</xdr:rowOff>
    </xdr:from>
    <xdr:to>
      <xdr:col>55</xdr:col>
      <xdr:colOff>50800</xdr:colOff>
      <xdr:row>39</xdr:row>
      <xdr:rowOff>109510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94287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6931</xdr:rowOff>
    </xdr:from>
    <xdr:to>
      <xdr:col>50</xdr:col>
      <xdr:colOff>165100</xdr:colOff>
      <xdr:row>39</xdr:row>
      <xdr:rowOff>108531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99658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8890</xdr:rowOff>
    </xdr:from>
    <xdr:to>
      <xdr:col>46</xdr:col>
      <xdr:colOff>38100</xdr:colOff>
      <xdr:row>39</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101617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8237</xdr:rowOff>
    </xdr:from>
    <xdr:to>
      <xdr:col>41</xdr:col>
      <xdr:colOff>101600</xdr:colOff>
      <xdr:row>39</xdr:row>
      <xdr:rowOff>109837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100964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7257</xdr:rowOff>
    </xdr:from>
    <xdr:to>
      <xdr:col>36</xdr:col>
      <xdr:colOff>165100</xdr:colOff>
      <xdr:row>39</xdr:row>
      <xdr:rowOff>108857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99984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8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120841</xdr:rowOff>
    </xdr:from>
    <xdr:to>
      <xdr:col>55</xdr:col>
      <xdr:colOff>0</xdr:colOff>
      <xdr:row>58</xdr:row>
      <xdr:rowOff>133471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4941"/>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133471</xdr:rowOff>
    </xdr:from>
    <xdr:to>
      <xdr:col>50</xdr:col>
      <xdr:colOff>114300</xdr:colOff>
      <xdr:row>58</xdr:row>
      <xdr:rowOff>148349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7571"/>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148349</xdr:rowOff>
    </xdr:from>
    <xdr:to>
      <xdr:col>45</xdr:col>
      <xdr:colOff>177800</xdr:colOff>
      <xdr:row>58</xdr:row>
      <xdr:rowOff>162941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2449"/>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162941</xdr:rowOff>
    </xdr:from>
    <xdr:to>
      <xdr:col>41</xdr:col>
      <xdr:colOff>50800</xdr:colOff>
      <xdr:row>58</xdr:row>
      <xdr:rowOff>167932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7041"/>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70041</xdr:rowOff>
    </xdr:from>
    <xdr:to>
      <xdr:col>55</xdr:col>
      <xdr:colOff>50800</xdr:colOff>
      <xdr:row>59</xdr:row>
      <xdr:rowOff>191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156418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82671</xdr:rowOff>
    </xdr:from>
    <xdr:to>
      <xdr:col>50</xdr:col>
      <xdr:colOff>165100</xdr:colOff>
      <xdr:row>59</xdr:row>
      <xdr:rowOff>12821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3948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97549</xdr:rowOff>
    </xdr:from>
    <xdr:to>
      <xdr:col>46</xdr:col>
      <xdr:colOff>38100</xdr:colOff>
      <xdr:row>59</xdr:row>
      <xdr:rowOff>27699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18826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112141</xdr:rowOff>
    </xdr:from>
    <xdr:to>
      <xdr:col>41</xdr:col>
      <xdr:colOff>101600</xdr:colOff>
      <xdr:row>59</xdr:row>
      <xdr:rowOff>42291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33418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117132</xdr:rowOff>
    </xdr:from>
    <xdr:to>
      <xdr:col>36</xdr:col>
      <xdr:colOff>165100</xdr:colOff>
      <xdr:row>59</xdr:row>
      <xdr:rowOff>47282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38409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157721</xdr:rowOff>
    </xdr:from>
    <xdr:to>
      <xdr:col>55</xdr:col>
      <xdr:colOff>0</xdr:colOff>
      <xdr:row>79</xdr:row>
      <xdr:rowOff>16808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0821"/>
          <a:ext cx="838200" cy="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93771</xdr:rowOff>
    </xdr:from>
    <xdr:to>
      <xdr:col>50</xdr:col>
      <xdr:colOff>114300</xdr:colOff>
      <xdr:row>78</xdr:row>
      <xdr:rowOff>157721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23971"/>
          <a:ext cx="889000" cy="40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93771</xdr:rowOff>
    </xdr:from>
    <xdr:to>
      <xdr:col>45</xdr:col>
      <xdr:colOff>177800</xdr:colOff>
      <xdr:row>78</xdr:row>
      <xdr:rowOff>51555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23971"/>
          <a:ext cx="889000" cy="30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86837</xdr:rowOff>
    </xdr:from>
    <xdr:to>
      <xdr:col>41</xdr:col>
      <xdr:colOff>50800</xdr:colOff>
      <xdr:row>78</xdr:row>
      <xdr:rowOff>51555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88487"/>
          <a:ext cx="889000" cy="1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137458</xdr:rowOff>
    </xdr:from>
    <xdr:to>
      <xdr:col>55</xdr:col>
      <xdr:colOff>50800</xdr:colOff>
      <xdr:row>79</xdr:row>
      <xdr:rowOff>67608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52385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106921</xdr:rowOff>
    </xdr:from>
    <xdr:to>
      <xdr:col>50</xdr:col>
      <xdr:colOff>165100</xdr:colOff>
      <xdr:row>79</xdr:row>
      <xdr:rowOff>37071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28198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42971</xdr:rowOff>
    </xdr:from>
    <xdr:to>
      <xdr:col>46</xdr:col>
      <xdr:colOff>38100</xdr:colOff>
      <xdr:row>76</xdr:row>
      <xdr:rowOff>144571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161097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755</xdr:rowOff>
    </xdr:from>
    <xdr:to>
      <xdr:col>41</xdr:col>
      <xdr:colOff>101600</xdr:colOff>
      <xdr:row>78</xdr:row>
      <xdr:rowOff>102355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93482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36037</xdr:rowOff>
    </xdr:from>
    <xdr:to>
      <xdr:col>36</xdr:col>
      <xdr:colOff>165100</xdr:colOff>
      <xdr:row>77</xdr:row>
      <xdr:rowOff>137637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154164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14897</xdr:rowOff>
    </xdr:from>
    <xdr:to>
      <xdr:col>55</xdr:col>
      <xdr:colOff>0</xdr:colOff>
      <xdr:row>96</xdr:row>
      <xdr:rowOff>75997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74097"/>
          <a:ext cx="838200" cy="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30404</xdr:rowOff>
    </xdr:from>
    <xdr:to>
      <xdr:col>50</xdr:col>
      <xdr:colOff>114300</xdr:colOff>
      <xdr:row>96</xdr:row>
      <xdr:rowOff>75997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9604"/>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22861</xdr:rowOff>
    </xdr:from>
    <xdr:to>
      <xdr:col>45</xdr:col>
      <xdr:colOff>177800</xdr:colOff>
      <xdr:row>96</xdr:row>
      <xdr:rowOff>30404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82061"/>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166179</xdr:rowOff>
    </xdr:from>
    <xdr:to>
      <xdr:col>41</xdr:col>
      <xdr:colOff>50800</xdr:colOff>
      <xdr:row>96</xdr:row>
      <xdr:rowOff>22861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53929"/>
          <a:ext cx="889000" cy="2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135547</xdr:rowOff>
    </xdr:from>
    <xdr:to>
      <xdr:col>55</xdr:col>
      <xdr:colOff>50800</xdr:colOff>
      <xdr:row>96</xdr:row>
      <xdr:rowOff>65697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158424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25197</xdr:rowOff>
    </xdr:from>
    <xdr:to>
      <xdr:col>50</xdr:col>
      <xdr:colOff>165100</xdr:colOff>
      <xdr:row>96</xdr:row>
      <xdr:rowOff>126797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117924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151054</xdr:rowOff>
    </xdr:from>
    <xdr:to>
      <xdr:col>46</xdr:col>
      <xdr:colOff>38100</xdr:colOff>
      <xdr:row>96</xdr:row>
      <xdr:rowOff>81204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72331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143511</xdr:rowOff>
    </xdr:from>
    <xdr:to>
      <xdr:col>41</xdr:col>
      <xdr:colOff>101600</xdr:colOff>
      <xdr:row>96</xdr:row>
      <xdr:rowOff>73661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90188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115379</xdr:rowOff>
    </xdr:from>
    <xdr:to>
      <xdr:col>36</xdr:col>
      <xdr:colOff>165100</xdr:colOff>
      <xdr:row>96</xdr:row>
      <xdr:rowOff>45529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62056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123175</xdr:rowOff>
    </xdr:from>
    <xdr:to>
      <xdr:col>85</xdr:col>
      <xdr:colOff>127000</xdr:colOff>
      <xdr:row>38</xdr:row>
      <xdr:rowOff>49893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95375"/>
          <a:ext cx="838200" cy="2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49893</xdr:rowOff>
    </xdr:from>
    <xdr:to>
      <xdr:col>81</xdr:col>
      <xdr:colOff>50800</xdr:colOff>
      <xdr:row>38</xdr:row>
      <xdr:rowOff>103581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4993"/>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103581</xdr:rowOff>
    </xdr:from>
    <xdr:to>
      <xdr:col>76</xdr:col>
      <xdr:colOff>114300</xdr:colOff>
      <xdr:row>38</xdr:row>
      <xdr:rowOff>130883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8681"/>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110733</xdr:rowOff>
    </xdr:from>
    <xdr:to>
      <xdr:col>71</xdr:col>
      <xdr:colOff>177800</xdr:colOff>
      <xdr:row>38</xdr:row>
      <xdr:rowOff>130883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25833"/>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72375</xdr:rowOff>
    </xdr:from>
    <xdr:to>
      <xdr:col>85</xdr:col>
      <xdr:colOff>177800</xdr:colOff>
      <xdr:row>37</xdr:row>
      <xdr:rowOff>2525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95252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170543</xdr:rowOff>
    </xdr:from>
    <xdr:to>
      <xdr:col>81</xdr:col>
      <xdr:colOff>101600</xdr:colOff>
      <xdr:row>38</xdr:row>
      <xdr:rowOff>100693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91820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52781</xdr:rowOff>
    </xdr:from>
    <xdr:to>
      <xdr:col>76</xdr:col>
      <xdr:colOff>165100</xdr:colOff>
      <xdr:row>38</xdr:row>
      <xdr:rowOff>154381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145508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80083</xdr:rowOff>
    </xdr:from>
    <xdr:to>
      <xdr:col>72</xdr:col>
      <xdr:colOff>38100</xdr:colOff>
      <xdr:row>39</xdr:row>
      <xdr:rowOff>10233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1360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59933</xdr:rowOff>
    </xdr:from>
    <xdr:to>
      <xdr:col>67</xdr:col>
      <xdr:colOff>101600</xdr:colOff>
      <xdr:row>38</xdr:row>
      <xdr:rowOff>161533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152660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165518</xdr:rowOff>
    </xdr:from>
    <xdr:to>
      <xdr:col>85</xdr:col>
      <xdr:colOff>127000</xdr:colOff>
      <xdr:row>56</xdr:row>
      <xdr:rowOff>170017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66718"/>
          <a:ext cx="8382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165518</xdr:rowOff>
    </xdr:from>
    <xdr:to>
      <xdr:col>81</xdr:col>
      <xdr:colOff>50800</xdr:colOff>
      <xdr:row>57</xdr:row>
      <xdr:rowOff>66795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6718"/>
          <a:ext cx="889000" cy="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155647</xdr:rowOff>
    </xdr:from>
    <xdr:to>
      <xdr:col>76</xdr:col>
      <xdr:colOff>114300</xdr:colOff>
      <xdr:row>57</xdr:row>
      <xdr:rowOff>66795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56847"/>
          <a:ext cx="889000" cy="8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155647</xdr:rowOff>
    </xdr:from>
    <xdr:to>
      <xdr:col>71</xdr:col>
      <xdr:colOff>177800</xdr:colOff>
      <xdr:row>57</xdr:row>
      <xdr:rowOff>68445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56847"/>
          <a:ext cx="889000" cy="8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119217</xdr:rowOff>
    </xdr:from>
    <xdr:to>
      <xdr:col>85</xdr:col>
      <xdr:colOff>177800</xdr:colOff>
      <xdr:row>57</xdr:row>
      <xdr:rowOff>49367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2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142094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114718</xdr:rowOff>
    </xdr:from>
    <xdr:to>
      <xdr:col>81</xdr:col>
      <xdr:colOff>101600</xdr:colOff>
      <xdr:row>57</xdr:row>
      <xdr:rowOff>44868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61395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15995</xdr:rowOff>
    </xdr:from>
    <xdr:to>
      <xdr:col>76</xdr:col>
      <xdr:colOff>165100</xdr:colOff>
      <xdr:row>57</xdr:row>
      <xdr:rowOff>117595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134122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104847</xdr:rowOff>
    </xdr:from>
    <xdr:to>
      <xdr:col>72</xdr:col>
      <xdr:colOff>38100</xdr:colOff>
      <xdr:row>57</xdr:row>
      <xdr:rowOff>34997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51524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17645</xdr:rowOff>
    </xdr:from>
    <xdr:to>
      <xdr:col>67</xdr:col>
      <xdr:colOff>101600</xdr:colOff>
      <xdr:row>57</xdr:row>
      <xdr:rowOff>119245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110372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75146</xdr:rowOff>
    </xdr:from>
    <xdr:to>
      <xdr:col>85</xdr:col>
      <xdr:colOff>127000</xdr:colOff>
      <xdr:row>97</xdr:row>
      <xdr:rowOff>96862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05796"/>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64199</xdr:rowOff>
    </xdr:from>
    <xdr:to>
      <xdr:col>81</xdr:col>
      <xdr:colOff>50800</xdr:colOff>
      <xdr:row>97</xdr:row>
      <xdr:rowOff>75146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94849"/>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57632</xdr:rowOff>
    </xdr:from>
    <xdr:to>
      <xdr:col>76</xdr:col>
      <xdr:colOff>114300</xdr:colOff>
      <xdr:row>97</xdr:row>
      <xdr:rowOff>64199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88282"/>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57632</xdr:rowOff>
    </xdr:from>
    <xdr:to>
      <xdr:col>71</xdr:col>
      <xdr:colOff>177800</xdr:colOff>
      <xdr:row>97</xdr:row>
      <xdr:rowOff>62661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828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46062</xdr:rowOff>
    </xdr:from>
    <xdr:to>
      <xdr:col>85</xdr:col>
      <xdr:colOff>177800</xdr:colOff>
      <xdr:row>97</xdr:row>
      <xdr:rowOff>147662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24489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24346</xdr:rowOff>
    </xdr:from>
    <xdr:to>
      <xdr:col>81</xdr:col>
      <xdr:colOff>101600</xdr:colOff>
      <xdr:row>97</xdr:row>
      <xdr:rowOff>125946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117073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13399</xdr:rowOff>
    </xdr:from>
    <xdr:to>
      <xdr:col>76</xdr:col>
      <xdr:colOff>165100</xdr:colOff>
      <xdr:row>97</xdr:row>
      <xdr:rowOff>114999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106126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6832</xdr:rowOff>
    </xdr:from>
    <xdr:to>
      <xdr:col>72</xdr:col>
      <xdr:colOff>38100</xdr:colOff>
      <xdr:row>97</xdr:row>
      <xdr:rowOff>108432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99559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11861</xdr:rowOff>
    </xdr:from>
    <xdr:to>
      <xdr:col>67</xdr:col>
      <xdr:colOff>101600</xdr:colOff>
      <xdr:row>97</xdr:row>
      <xdr:rowOff>113461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104588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総務費の増額は、自治体情報システム標準化対応業務、プレミアム付電子商品券事業費及び人件費の増額が主な要因である。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民生費の増額は、保育所等給付費、障害児者自立支援給付費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の継続的な増加に加え、定額減税調整給付金や物価高騰対策等給付金の増額が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衛生費の減額は、新型コロナワクチン接種体制確保事業費の減額が主な要因である。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商工費の減額は、産業集積促進事業助成金及び運送事業者等燃料価格高騰対策支援金の減額が主な要因である。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土木費の増額は、昭和玉穂中央通り線道路整備事業費（工事費・補償費）及び町道</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号線道路改良工事費（補償費）の増額が主な要因である。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消防費の増額は、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双方向通信対応地域コミュニティ放送システム構築業務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財政調整基金残高は、中央公民館の解体、地区公会堂建設費補助、人件費の増などにより取崩額が積立額を上回ったため減額となった。また、標準財政規模の増加により、前年度比でポイント減となった。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○実質収支額</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標準財政規模は増加したが、実質収支の大幅な増加により、前年度比で</a:t>
          </a:r>
          <a:r>
            <a:rPr kumimoji="1" lang="en-US" altLang="ja-JP" sz="1100">
              <a:latin typeface="ＭＳ ゴシック" pitchFamily="49" charset="-128"/>
              <a:ea typeface="ＭＳ ゴシック" pitchFamily="49" charset="-128"/>
            </a:rPr>
            <a:t>3.06</a:t>
          </a:r>
          <a:r>
            <a:rPr kumimoji="1" lang="ja-JP" altLang="en-US" sz="1100">
              <a:latin typeface="ＭＳ ゴシック" pitchFamily="49" charset="-128"/>
              <a:ea typeface="ＭＳ ゴシック" pitchFamily="49" charset="-128"/>
            </a:rPr>
            <a:t>ポイント増となった。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財政調整基金について、積立額が前年度より減額、取崩額は前年度比より増額となり、取崩額が積立額を上回ったため、前年度比で</a:t>
          </a:r>
          <a:r>
            <a:rPr kumimoji="1" lang="en-US" altLang="ja-JP" sz="1100">
              <a:latin typeface="ＭＳ ゴシック" pitchFamily="49" charset="-128"/>
              <a:ea typeface="ＭＳ ゴシック" pitchFamily="49" charset="-128"/>
            </a:rPr>
            <a:t>4.03</a:t>
          </a:r>
          <a:r>
            <a:rPr kumimoji="1" lang="ja-JP" altLang="en-US" sz="11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山梨県昭和町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全ての会計、直近５年度において赤字額は生じておらず、健全な財政運営を継続している。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一般会計からの繰出金が増加傾向であるため、保険税（料）、使用料等の改定や継続的徴収強化による財源確保に努める。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なお、下水道事業会計については、令和６年度より公営企業会計に移行したため、令和５年度までの記載は無く、「その他会計（黒字）」に記載されている比率が、下水道事業特別会計の比率である。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11215565</v>
      </c>
      <c r="BO4" s="436"/>
      <c r="BP4" s="436"/>
      <c r="BQ4" s="436"/>
      <c r="BR4" s="436"/>
      <c r="BS4" s="436"/>
      <c r="BT4" s="436"/>
      <c r="BU4" s="437"/>
      <c r="BV4" s="435">
        <v>10451548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11.1</v>
      </c>
      <c r="CU4" s="576"/>
      <c r="CV4" s="576"/>
      <c r="CW4" s="576"/>
      <c r="CX4" s="576"/>
      <c r="CY4" s="576"/>
      <c r="CZ4" s="576"/>
      <c r="DA4" s="577"/>
      <c r="DB4" s="575">
        <v>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10395383</v>
      </c>
      <c r="BO5" s="407"/>
      <c r="BP5" s="407"/>
      <c r="BQ5" s="407"/>
      <c r="BR5" s="407"/>
      <c r="BS5" s="407"/>
      <c r="BT5" s="407"/>
      <c r="BU5" s="408"/>
      <c r="BV5" s="406">
        <v>9869158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86.8</v>
      </c>
      <c r="CU5" s="404"/>
      <c r="CV5" s="404"/>
      <c r="CW5" s="404"/>
      <c r="CX5" s="404"/>
      <c r="CY5" s="404"/>
      <c r="CZ5" s="404"/>
      <c r="DA5" s="405"/>
      <c r="DB5" s="403">
        <v>83.9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820182</v>
      </c>
      <c r="BO6" s="407"/>
      <c r="BP6" s="407"/>
      <c r="BQ6" s="407"/>
      <c r="BR6" s="407"/>
      <c r="BS6" s="407"/>
      <c r="BT6" s="407"/>
      <c r="BU6" s="408"/>
      <c r="BV6" s="406">
        <v>582390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86.8</v>
      </c>
      <c r="CU6" s="550"/>
      <c r="CV6" s="550"/>
      <c r="CW6" s="550"/>
      <c r="CX6" s="550"/>
      <c r="CY6" s="550"/>
      <c r="CZ6" s="550"/>
      <c r="DA6" s="551"/>
      <c r="DB6" s="549">
        <v>83.9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147448</v>
      </c>
      <c r="BO7" s="407"/>
      <c r="BP7" s="407"/>
      <c r="BQ7" s="407"/>
      <c r="BR7" s="407"/>
      <c r="BS7" s="407"/>
      <c r="BT7" s="407"/>
      <c r="BU7" s="408"/>
      <c r="BV7" s="406">
        <v>113040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6062488</v>
      </c>
      <c r="CU7" s="407"/>
      <c r="CV7" s="407"/>
      <c r="CW7" s="407"/>
      <c r="CX7" s="407"/>
      <c r="CY7" s="407"/>
      <c r="CZ7" s="407"/>
      <c r="DA7" s="408"/>
      <c r="DB7" s="406">
        <v>5836596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672734</v>
      </c>
      <c r="BO8" s="407"/>
      <c r="BP8" s="407"/>
      <c r="BQ8" s="407"/>
      <c r="BR8" s="407"/>
      <c r="BS8" s="407"/>
      <c r="BT8" s="407"/>
      <c r="BU8" s="408"/>
      <c r="BV8" s="406">
        <v>469350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1.1499999999999999</v>
      </c>
      <c r="CU8" s="510"/>
      <c r="CV8" s="510"/>
      <c r="CW8" s="510"/>
      <c r="CX8" s="510"/>
      <c r="CY8" s="510"/>
      <c r="CZ8" s="510"/>
      <c r="DA8" s="511"/>
      <c r="DB8" s="509">
        <v>1.1200000000000001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20909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203384</v>
      </c>
      <c r="BO9" s="407"/>
      <c r="BP9" s="407"/>
      <c r="BQ9" s="407"/>
      <c r="BR9" s="407"/>
      <c r="BS9" s="407"/>
      <c r="BT9" s="407"/>
      <c r="BU9" s="408"/>
      <c r="BV9" s="406">
        <v>15461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v>
      </c>
      <c r="CU9" s="404"/>
      <c r="CV9" s="404"/>
      <c r="CW9" s="404"/>
      <c r="CX9" s="404"/>
      <c r="CY9" s="404"/>
      <c r="CZ9" s="404"/>
      <c r="DA9" s="405"/>
      <c r="DB9" s="403">
        <v>6.9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19505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303653</v>
      </c>
      <c r="BO10" s="407"/>
      <c r="BP10" s="407"/>
      <c r="BQ10" s="407"/>
      <c r="BR10" s="407"/>
      <c r="BS10" s="407"/>
      <c r="BT10" s="407"/>
      <c r="BU10" s="408"/>
      <c r="BV10" s="406">
        <v>497588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21387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704807</v>
      </c>
      <c r="BO12" s="407"/>
      <c r="BP12" s="407"/>
      <c r="BQ12" s="407"/>
      <c r="BR12" s="407"/>
      <c r="BS12" s="407"/>
      <c r="BT12" s="407"/>
      <c r="BU12" s="408"/>
      <c r="BV12" s="406">
        <v>467878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20607</v>
      </c>
      <c r="S13" s="494"/>
      <c r="T13" s="494"/>
      <c r="U13" s="494"/>
      <c r="V13" s="495"/>
      <c r="W13" s="496" t="s">
        <v>131</v>
      </c>
      <c r="X13" s="392"/>
      <c r="Y13" s="392"/>
      <c r="Z13" s="392"/>
      <c r="AA13" s="392"/>
      <c r="AB13" s="393"/>
      <c r="AC13" s="359">
        <v>243</v>
      </c>
      <c r="AD13" s="360"/>
      <c r="AE13" s="360"/>
      <c r="AF13" s="360"/>
      <c r="AG13" s="361"/>
      <c r="AH13" s="359">
        <v>268</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-197770</v>
      </c>
      <c r="BO13" s="407"/>
      <c r="BP13" s="407"/>
      <c r="BQ13" s="407"/>
      <c r="BR13" s="407"/>
      <c r="BS13" s="407"/>
      <c r="BT13" s="407"/>
      <c r="BU13" s="408"/>
      <c r="BV13" s="406">
        <v>45171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8.6999999999999993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21213</v>
      </c>
      <c r="S14" s="494"/>
      <c r="T14" s="494"/>
      <c r="U14" s="494"/>
      <c r="V14" s="495"/>
      <c r="W14" s="497"/>
      <c r="X14" s="395"/>
      <c r="Y14" s="395"/>
      <c r="Z14" s="395"/>
      <c r="AA14" s="395"/>
      <c r="AB14" s="396"/>
      <c r="AC14" s="486">
        <v>2.2999999999999998</v>
      </c>
      <c r="AD14" s="487"/>
      <c r="AE14" s="487"/>
      <c r="AF14" s="487"/>
      <c r="AG14" s="488"/>
      <c r="AH14" s="486">
        <v>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20468</v>
      </c>
      <c r="S15" s="494"/>
      <c r="T15" s="494"/>
      <c r="U15" s="494"/>
      <c r="V15" s="495"/>
      <c r="W15" s="496" t="s">
        <v>137</v>
      </c>
      <c r="X15" s="392"/>
      <c r="Y15" s="392"/>
      <c r="Z15" s="392"/>
      <c r="AA15" s="392"/>
      <c r="AB15" s="393"/>
      <c r="AC15" s="359">
        <v>3170</v>
      </c>
      <c r="AD15" s="360"/>
      <c r="AE15" s="360"/>
      <c r="AF15" s="360"/>
      <c r="AG15" s="361"/>
      <c r="AH15" s="359">
        <v>2901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4672533</v>
      </c>
      <c r="BO15" s="436"/>
      <c r="BP15" s="436"/>
      <c r="BQ15" s="436"/>
      <c r="BR15" s="436"/>
      <c r="BS15" s="436"/>
      <c r="BT15" s="436"/>
      <c r="BU15" s="437"/>
      <c r="BV15" s="435">
        <v>4510699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30.6</v>
      </c>
      <c r="AD16" s="487"/>
      <c r="AE16" s="487"/>
      <c r="AF16" s="487"/>
      <c r="AG16" s="488"/>
      <c r="AH16" s="486">
        <v>30</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4083495</v>
      </c>
      <c r="BO16" s="407"/>
      <c r="BP16" s="407"/>
      <c r="BQ16" s="407"/>
      <c r="BR16" s="407"/>
      <c r="BS16" s="407"/>
      <c r="BT16" s="407"/>
      <c r="BU16" s="408"/>
      <c r="BV16" s="406">
        <v>3925866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6950</v>
      </c>
      <c r="AD17" s="360"/>
      <c r="AE17" s="360"/>
      <c r="AF17" s="360"/>
      <c r="AG17" s="361"/>
      <c r="AH17" s="359">
        <v>6491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6062488</v>
      </c>
      <c r="BO17" s="407"/>
      <c r="BP17" s="407"/>
      <c r="BQ17" s="407"/>
      <c r="BR17" s="407"/>
      <c r="BS17" s="407"/>
      <c r="BT17" s="407"/>
      <c r="BU17" s="408"/>
      <c r="BV17" s="406">
        <v>5836596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9.08</v>
      </c>
      <c r="M18" s="459"/>
      <c r="N18" s="459"/>
      <c r="O18" s="459"/>
      <c r="P18" s="459"/>
      <c r="Q18" s="459"/>
      <c r="R18" s="460"/>
      <c r="S18" s="460"/>
      <c r="T18" s="460"/>
      <c r="U18" s="460"/>
      <c r="V18" s="461"/>
      <c r="W18" s="477"/>
      <c r="X18" s="478"/>
      <c r="Y18" s="478"/>
      <c r="Z18" s="478"/>
      <c r="AA18" s="478"/>
      <c r="AB18" s="502"/>
      <c r="AC18" s="376">
        <v>67.099999999999994</v>
      </c>
      <c r="AD18" s="377"/>
      <c r="AE18" s="377"/>
      <c r="AF18" s="377"/>
      <c r="AG18" s="462"/>
      <c r="AH18" s="376">
        <v>67.2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5291570</v>
      </c>
      <c r="BO18" s="407"/>
      <c r="BP18" s="407"/>
      <c r="BQ18" s="407"/>
      <c r="BR18" s="407"/>
      <c r="BS18" s="407"/>
      <c r="BT18" s="407"/>
      <c r="BU18" s="408"/>
      <c r="BV18" s="406">
        <v>5080963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2303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7828876</v>
      </c>
      <c r="BO19" s="407"/>
      <c r="BP19" s="407"/>
      <c r="BQ19" s="407"/>
      <c r="BR19" s="407"/>
      <c r="BS19" s="407"/>
      <c r="BT19" s="407"/>
      <c r="BU19" s="408"/>
      <c r="BV19" s="406">
        <v>7385037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9117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2569184</v>
      </c>
      <c r="BO22" s="436"/>
      <c r="BP22" s="436"/>
      <c r="BQ22" s="436"/>
      <c r="BR22" s="436"/>
      <c r="BS22" s="436"/>
      <c r="BT22" s="436"/>
      <c r="BU22" s="437"/>
      <c r="BV22" s="435">
        <v>2716858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2286902</v>
      </c>
      <c r="BO23" s="407"/>
      <c r="BP23" s="407"/>
      <c r="BQ23" s="407"/>
      <c r="BR23" s="407"/>
      <c r="BS23" s="407"/>
      <c r="BT23" s="407"/>
      <c r="BU23" s="408"/>
      <c r="BV23" s="406">
        <v>2389266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7400</v>
      </c>
      <c r="R24" s="360"/>
      <c r="S24" s="360"/>
      <c r="T24" s="360"/>
      <c r="U24" s="360"/>
      <c r="V24" s="361"/>
      <c r="W24" s="449"/>
      <c r="X24" s="386"/>
      <c r="Y24" s="387"/>
      <c r="Z24" s="362" t="s">
        <v>162</v>
      </c>
      <c r="AA24" s="363"/>
      <c r="AB24" s="363"/>
      <c r="AC24" s="363"/>
      <c r="AD24" s="363"/>
      <c r="AE24" s="363"/>
      <c r="AF24" s="363"/>
      <c r="AG24" s="364"/>
      <c r="AH24" s="359">
        <v>95</v>
      </c>
      <c r="AI24" s="360"/>
      <c r="AJ24" s="360"/>
      <c r="AK24" s="360"/>
      <c r="AL24" s="361"/>
      <c r="AM24" s="359">
        <v>289845</v>
      </c>
      <c r="AN24" s="360"/>
      <c r="AO24" s="360"/>
      <c r="AP24" s="360"/>
      <c r="AQ24" s="360"/>
      <c r="AR24" s="361"/>
      <c r="AS24" s="359">
        <v>3051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2195639</v>
      </c>
      <c r="BO24" s="407"/>
      <c r="BP24" s="407"/>
      <c r="BQ24" s="407"/>
      <c r="BR24" s="407"/>
      <c r="BS24" s="407"/>
      <c r="BT24" s="407"/>
      <c r="BU24" s="408"/>
      <c r="BV24" s="406">
        <v>2230275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59820</v>
      </c>
      <c r="BO25" s="436"/>
      <c r="BP25" s="436"/>
      <c r="BQ25" s="436"/>
      <c r="BR25" s="436"/>
      <c r="BS25" s="436"/>
      <c r="BT25" s="436"/>
      <c r="BU25" s="437"/>
      <c r="BV25" s="435">
        <v>88520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5650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181715</v>
      </c>
      <c r="BO27" s="441"/>
      <c r="BP27" s="441"/>
      <c r="BQ27" s="441"/>
      <c r="BR27" s="441"/>
      <c r="BS27" s="441"/>
      <c r="BT27" s="441"/>
      <c r="BU27" s="442"/>
      <c r="BV27" s="440">
        <v>181712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2140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1355627</v>
      </c>
      <c r="BO28" s="436"/>
      <c r="BP28" s="436"/>
      <c r="BQ28" s="436"/>
      <c r="BR28" s="436"/>
      <c r="BS28" s="436"/>
      <c r="BT28" s="436"/>
      <c r="BU28" s="437"/>
      <c r="BV28" s="435">
        <v>1756781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1890</v>
      </c>
      <c r="R29" s="360"/>
      <c r="S29" s="360"/>
      <c r="T29" s="360"/>
      <c r="U29" s="360"/>
      <c r="V29" s="361"/>
      <c r="W29" s="450"/>
      <c r="X29" s="451"/>
      <c r="Y29" s="452"/>
      <c r="Z29" s="362" t="s">
        <v>177</v>
      </c>
      <c r="AA29" s="363"/>
      <c r="AB29" s="363"/>
      <c r="AC29" s="363"/>
      <c r="AD29" s="363"/>
      <c r="AE29" s="363"/>
      <c r="AF29" s="363"/>
      <c r="AG29" s="364"/>
      <c r="AH29" s="359">
        <v>95</v>
      </c>
      <c r="AI29" s="360"/>
      <c r="AJ29" s="360"/>
      <c r="AK29" s="360"/>
      <c r="AL29" s="361"/>
      <c r="AM29" s="359">
        <v>289845</v>
      </c>
      <c r="AN29" s="360"/>
      <c r="AO29" s="360"/>
      <c r="AP29" s="360"/>
      <c r="AQ29" s="360"/>
      <c r="AR29" s="361"/>
      <c r="AS29" s="359">
        <v>3051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92931</v>
      </c>
      <c r="BO29" s="407"/>
      <c r="BP29" s="407"/>
      <c r="BQ29" s="407"/>
      <c r="BR29" s="407"/>
      <c r="BS29" s="407"/>
      <c r="BT29" s="407"/>
      <c r="BU29" s="408"/>
      <c r="BV29" s="406">
        <v>92930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3115288</v>
      </c>
      <c r="BO30" s="441"/>
      <c r="BP30" s="441"/>
      <c r="BQ30" s="441"/>
      <c r="BR30" s="441"/>
      <c r="BS30" s="441"/>
      <c r="BT30" s="441"/>
      <c r="BU30" s="442"/>
      <c r="BV30" s="440">
        <v>2823619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山梨県市町村総合事務組合一般会計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渇水対策事業特別会計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山梨県市町村総合事務組合電子化事業及び会館管理・研修事業特別会計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山梨県市町村総合事務組合一般廃棄物最終処分場事業特別会計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介護サービス特別会計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山梨県市町村総合事務組合入札参加資格審査事業費特別会計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山梨県市町村総合事務組合交通災害共済事業特別会計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甲府地区広域行政事務組合一般会計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甲府地区広域行政事務組合消防事業特別会計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甲府地区広域行政事務組合国母公園管理事業特別会計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三郡衛生組合一般会計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三郡衛生組合し尿処理事業特別会計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4M42AnV9dRXhh77IzpDNyYZ+oRRi1nSDb2NWL1JO3nF2GQNsZE2O5Cj007RXQXBxOdIU2AdcnFRRvdmjUVTVw==" saltValue="1Eanfjs/OocyPn5ceG6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8.6999999999999993</v>
      </c>
      <c r="G34" s="33">
        <v>12.74</v>
      </c>
      <c r="H34" s="33">
        <v>7.69</v>
      </c>
      <c r="I34" s="33">
        <v>7.93</v>
      </c>
      <c r="J34" s="34">
        <v>11.09</v>
      </c>
      <c r="K34" s="22"/>
      <c r="L34" s="22"/>
      <c r="M34" s="22"/>
      <c r="N34" s="22"/>
      <c r="O34" s="22"/>
      <c r="P34" s="22"/>
    </row>
    <row r="35" spans="1:16" ht="39" customHeight="1" x14ac:dyDescent="0.2">
      <c r="A35" s="22"/>
      <c r="B35" s="35"/>
      <c r="C35" s="1132" t="s">
        <v>535</v>
      </c>
      <c r="D35" s="1132"/>
      <c r="E35" s="1133"/>
      <c r="F35" s="36" t="s">
        <v>486</v>
      </c>
      <c r="G35" s="37" t="s">
        <v>486</v>
      </c>
      <c r="H35" s="37" t="s">
        <v>486</v>
      </c>
      <c r="I35" s="37" t="s">
        <v>486</v>
      </c>
      <c r="J35" s="38">
        <v>0.88</v>
      </c>
      <c r="K35" s="22"/>
      <c r="L35" s="22"/>
      <c r="M35" s="22"/>
      <c r="N35" s="22"/>
      <c r="O35" s="22"/>
      <c r="P35" s="22"/>
    </row>
    <row r="36" spans="1:16" ht="39" customHeight="1" x14ac:dyDescent="0.2">
      <c r="A36" s="22"/>
      <c r="B36" s="35"/>
      <c r="C36" s="1132" t="s">
        <v>536</v>
      </c>
      <c r="D36" s="1132"/>
      <c r="E36" s="1133"/>
      <c r="F36" s="36">
        <v>1.0900000000000001</v>
      </c>
      <c r="G36" s="37">
        <v>1.03</v>
      </c>
      <c r="H36" s="37">
        <v>0.9</v>
      </c>
      <c r="I36" s="37">
        <v>0.69</v>
      </c>
      <c r="J36" s="38">
        <v>0.78</v>
      </c>
      <c r="K36" s="22"/>
      <c r="L36" s="22"/>
      <c r="M36" s="22"/>
      <c r="N36" s="22"/>
      <c r="O36" s="22"/>
      <c r="P36" s="22"/>
    </row>
    <row r="37" spans="1:16" ht="39" customHeight="1" x14ac:dyDescent="0.2">
      <c r="A37" s="22"/>
      <c r="B37" s="35"/>
      <c r="C37" s="1132" t="s">
        <v>537</v>
      </c>
      <c r="D37" s="1132"/>
      <c r="E37" s="1133"/>
      <c r="F37" s="36">
        <v>0.3</v>
      </c>
      <c r="G37" s="37">
        <v>0.35</v>
      </c>
      <c r="H37" s="37">
        <v>0.21</v>
      </c>
      <c r="I37" s="37">
        <v>0.34</v>
      </c>
      <c r="J37" s="38">
        <v>0.56000000000000005</v>
      </c>
      <c r="K37" s="22"/>
      <c r="L37" s="22"/>
      <c r="M37" s="22"/>
      <c r="N37" s="22"/>
      <c r="O37" s="22"/>
      <c r="P37" s="22"/>
    </row>
    <row r="38" spans="1:16" ht="39" customHeight="1" x14ac:dyDescent="0.2">
      <c r="A38" s="22"/>
      <c r="B38" s="35"/>
      <c r="C38" s="1132" t="s">
        <v>538</v>
      </c>
      <c r="D38" s="1132"/>
      <c r="E38" s="1133"/>
      <c r="F38" s="36">
        <v>0.01</v>
      </c>
      <c r="G38" s="37">
        <v>0</v>
      </c>
      <c r="H38" s="37">
        <v>0.01</v>
      </c>
      <c r="I38" s="37">
        <v>0</v>
      </c>
      <c r="J38" s="38">
        <v>0.02</v>
      </c>
      <c r="K38" s="22"/>
      <c r="L38" s="22"/>
      <c r="M38" s="22"/>
      <c r="N38" s="22"/>
      <c r="O38" s="22"/>
      <c r="P38" s="22"/>
    </row>
    <row r="39" spans="1:16" ht="39" customHeight="1" x14ac:dyDescent="0.2">
      <c r="A39" s="22"/>
      <c r="B39" s="35"/>
      <c r="C39" s="1132" t="s">
        <v>539</v>
      </c>
      <c r="D39" s="1132"/>
      <c r="E39" s="1133"/>
      <c r="F39" s="36">
        <v>0.01</v>
      </c>
      <c r="G39" s="37">
        <v>0.01</v>
      </c>
      <c r="H39" s="37">
        <v>0</v>
      </c>
      <c r="I39" s="37">
        <v>0</v>
      </c>
      <c r="J39" s="38">
        <v>0.01</v>
      </c>
      <c r="K39" s="22"/>
      <c r="L39" s="22"/>
      <c r="M39" s="22"/>
      <c r="N39" s="22"/>
      <c r="O39" s="22"/>
      <c r="P39" s="22"/>
    </row>
    <row r="40" spans="1:16" ht="39" customHeight="1" x14ac:dyDescent="0.2">
      <c r="A40" s="22"/>
      <c r="B40" s="35"/>
      <c r="C40" s="1132" t="s">
        <v>540</v>
      </c>
      <c r="D40" s="1132"/>
      <c r="E40" s="1133"/>
      <c r="F40" s="36">
        <v>0</v>
      </c>
      <c r="G40" s="37">
        <v>0</v>
      </c>
      <c r="H40" s="37">
        <v>0.02</v>
      </c>
      <c r="I40" s="37">
        <v>0.1</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542</v>
      </c>
      <c r="D43" s="1134"/>
      <c r="E43" s="1135"/>
      <c r="F43" s="41">
        <v>0.08</v>
      </c>
      <c r="G43" s="42">
        <v>0.13</v>
      </c>
      <c r="H43" s="42">
        <v>0.23</v>
      </c>
      <c r="I43" s="42">
        <v>0.75</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pFg+v04XEr9hXQHZMUgAIZRMLJayCAFwHBGScosZkFrFBg7+4mQXK5p+maL/sfL6TJUkCstshcY7dHXU684gw==" saltValue="vRkBG4dhxzjpeOAxQLzc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528</v>
      </c>
      <c r="L45" s="58">
        <v>541</v>
      </c>
      <c r="M45" s="58">
        <v>537</v>
      </c>
      <c r="N45" s="58">
        <v>521</v>
      </c>
      <c r="O45" s="59">
        <v>489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374</v>
      </c>
      <c r="L48" s="62">
        <v>349</v>
      </c>
      <c r="M48" s="62">
        <v>345</v>
      </c>
      <c r="N48" s="62">
        <v>306</v>
      </c>
      <c r="O48" s="63">
        <v>278</v>
      </c>
      <c r="P48" s="46"/>
      <c r="Q48" s="46"/>
      <c r="R48" s="46"/>
      <c r="S48" s="46"/>
      <c r="T48" s="46"/>
      <c r="U48" s="46"/>
    </row>
    <row r="49" spans="1:21" ht="30.75" customHeight="1" x14ac:dyDescent="0.2">
      <c r="A49" s="46"/>
      <c r="B49" s="1163"/>
      <c r="C49" s="1164"/>
      <c r="D49" s="60"/>
      <c r="E49" s="1140" t="s">
        <v>14</v>
      </c>
      <c r="F49" s="1140"/>
      <c r="G49" s="1140"/>
      <c r="H49" s="1140"/>
      <c r="I49" s="1140"/>
      <c r="J49" s="1141"/>
      <c r="K49" s="61">
        <v>51</v>
      </c>
      <c r="L49" s="62">
        <v>56</v>
      </c>
      <c r="M49" s="62">
        <v>56</v>
      </c>
      <c r="N49" s="62">
        <v>56</v>
      </c>
      <c r="O49" s="63">
        <v>48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529</v>
      </c>
      <c r="L52" s="62">
        <v>500</v>
      </c>
      <c r="M52" s="62">
        <v>471</v>
      </c>
      <c r="N52" s="62">
        <v>438</v>
      </c>
      <c r="O52" s="63">
        <v>417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424</v>
      </c>
      <c r="L53" s="67">
        <v>446</v>
      </c>
      <c r="M53" s="67">
        <v>467</v>
      </c>
      <c r="N53" s="67">
        <v>445</v>
      </c>
      <c r="O53" s="68">
        <v>398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FMFwsgtEhMSXtTsNQSIa0KiEJUIrrC0F5BadVQImzpgQjZqo02gUz68zLkBi4zteI174Qwj72BFvIAPJJC4sQ==" saltValue="jPk9g/ugocppnr34sORN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3959</v>
      </c>
      <c r="J41" s="331">
        <v>3546</v>
      </c>
      <c r="K41" s="331">
        <v>3120</v>
      </c>
      <c r="L41" s="331">
        <v>2717</v>
      </c>
      <c r="M41" s="332">
        <v>2569</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4191</v>
      </c>
      <c r="J43" s="334">
        <v>4077</v>
      </c>
      <c r="K43" s="334">
        <v>3924</v>
      </c>
      <c r="L43" s="334">
        <v>3808</v>
      </c>
      <c r="M43" s="335">
        <v>3536</v>
      </c>
    </row>
    <row r="44" spans="2:13" ht="27.75" customHeight="1" x14ac:dyDescent="0.2">
      <c r="B44" s="1171"/>
      <c r="C44" s="1172"/>
      <c r="D44" s="104"/>
      <c r="E44" s="1175" t="s">
        <v>34</v>
      </c>
      <c r="F44" s="1175"/>
      <c r="G44" s="1175"/>
      <c r="H44" s="1176"/>
      <c r="I44" s="333">
        <v>429</v>
      </c>
      <c r="J44" s="334">
        <v>445</v>
      </c>
      <c r="K44" s="334">
        <v>408</v>
      </c>
      <c r="L44" s="334">
        <v>377</v>
      </c>
      <c r="M44" s="335">
        <v>351</v>
      </c>
    </row>
    <row r="45" spans="2:13" ht="27.75" customHeight="1" x14ac:dyDescent="0.2">
      <c r="B45" s="1171"/>
      <c r="C45" s="1172"/>
      <c r="D45" s="104"/>
      <c r="E45" s="1175" t="s">
        <v>35</v>
      </c>
      <c r="F45" s="1175"/>
      <c r="G45" s="1175"/>
      <c r="H45" s="1176"/>
      <c r="I45" s="333">
        <v>14</v>
      </c>
      <c r="J45" s="334" t="s">
        <v>486</v>
      </c>
      <c r="K45" s="334" t="s">
        <v>486</v>
      </c>
      <c r="L45" s="334" t="s">
        <v>486</v>
      </c>
      <c r="M45" s="335" t="s">
        <v>486</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4926</v>
      </c>
      <c r="J50" s="334">
        <v>5200</v>
      </c>
      <c r="K50" s="334">
        <v>5433</v>
      </c>
      <c r="L50" s="334">
        <v>5213</v>
      </c>
      <c r="M50" s="335">
        <v>5072</v>
      </c>
    </row>
    <row r="51" spans="2:13" ht="27.75" customHeight="1" x14ac:dyDescent="0.2">
      <c r="B51" s="1171"/>
      <c r="C51" s="1172"/>
      <c r="D51" s="104"/>
      <c r="E51" s="1175" t="s">
        <v>42</v>
      </c>
      <c r="F51" s="1175"/>
      <c r="G51" s="1175"/>
      <c r="H51" s="1176"/>
      <c r="I51" s="333">
        <v>289</v>
      </c>
      <c r="J51" s="334">
        <v>270</v>
      </c>
      <c r="K51" s="334">
        <v>256</v>
      </c>
      <c r="L51" s="334">
        <v>200</v>
      </c>
      <c r="M51" s="335">
        <v>185</v>
      </c>
    </row>
    <row r="52" spans="2:13" ht="27.75" customHeight="1" x14ac:dyDescent="0.2">
      <c r="B52" s="1173"/>
      <c r="C52" s="1174"/>
      <c r="D52" s="104"/>
      <c r="E52" s="1175" t="s">
        <v>43</v>
      </c>
      <c r="F52" s="1175"/>
      <c r="G52" s="1175"/>
      <c r="H52" s="1176"/>
      <c r="I52" s="333">
        <v>4174</v>
      </c>
      <c r="J52" s="334">
        <v>3836</v>
      </c>
      <c r="K52" s="334">
        <v>3517</v>
      </c>
      <c r="L52" s="334">
        <v>3235</v>
      </c>
      <c r="M52" s="335">
        <v>3078</v>
      </c>
    </row>
    <row r="53" spans="2:13" ht="27.75" customHeight="1" thickBot="1" x14ac:dyDescent="0.25">
      <c r="B53" s="1177" t="s">
        <v>19</v>
      </c>
      <c r="C53" s="1178"/>
      <c r="D53" s="108"/>
      <c r="E53" s="1179" t="s">
        <v>44</v>
      </c>
      <c r="F53" s="1179"/>
      <c r="G53" s="1179"/>
      <c r="H53" s="1180"/>
      <c r="I53" s="336">
        <v>-797</v>
      </c>
      <c r="J53" s="337">
        <v>-1238</v>
      </c>
      <c r="K53" s="337">
        <v>-1755</v>
      </c>
      <c r="L53" s="337">
        <v>-1747</v>
      </c>
      <c r="M53" s="338">
        <v>-1880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MEg3vbAXs6ZEtoSFujgF3rc47k1RvkVP+WXHcCqZvP30lpY6+NzdEwaHSX9HFIVb3KAuC086yF0+SeQOFCoRQ==" saltValue="lmhORsGz2ico2IkyODMD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1727</v>
      </c>
      <c r="G55" s="339">
        <v>1757</v>
      </c>
      <c r="H55" s="340">
        <v>1356</v>
      </c>
    </row>
    <row r="56" spans="2:8" ht="52.5" customHeight="1" x14ac:dyDescent="0.2">
      <c r="B56" s="120"/>
      <c r="C56" s="1198" t="s">
        <v>47</v>
      </c>
      <c r="D56" s="1198"/>
      <c r="E56" s="1199"/>
      <c r="F56" s="341">
        <v>93</v>
      </c>
      <c r="G56" s="341">
        <v>93</v>
      </c>
      <c r="H56" s="342">
        <v>93</v>
      </c>
    </row>
    <row r="57" spans="2:8" ht="53.25" customHeight="1" x14ac:dyDescent="0.2">
      <c r="B57" s="120"/>
      <c r="C57" s="1200" t="s">
        <v>48</v>
      </c>
      <c r="D57" s="1200"/>
      <c r="E57" s="1201"/>
      <c r="F57" s="343">
        <v>3003</v>
      </c>
      <c r="G57" s="343">
        <v>2824</v>
      </c>
      <c r="H57" s="344">
        <v>3115</v>
      </c>
    </row>
    <row r="58" spans="2:8" ht="45.75" customHeight="1" x14ac:dyDescent="0.2">
      <c r="B58" s="121"/>
      <c r="C58" s="1188" t="s">
        <v>569</v>
      </c>
      <c r="D58" s="1189"/>
      <c r="E58" s="1190"/>
      <c r="F58" s="345">
        <v>1836</v>
      </c>
      <c r="G58" s="345">
        <v>2036</v>
      </c>
      <c r="H58" s="346">
        <v>2236</v>
      </c>
    </row>
    <row r="59" spans="2:8" ht="45.75" customHeight="1" x14ac:dyDescent="0.2">
      <c r="B59" s="121"/>
      <c r="C59" s="1188" t="s">
        <v>570</v>
      </c>
      <c r="D59" s="1189"/>
      <c r="E59" s="1190"/>
      <c r="F59" s="345">
        <v>638</v>
      </c>
      <c r="G59" s="345">
        <v>624</v>
      </c>
      <c r="H59" s="346">
        <v>625</v>
      </c>
    </row>
    <row r="60" spans="2:8" ht="45.75" customHeight="1" x14ac:dyDescent="0.2">
      <c r="B60" s="121"/>
      <c r="C60" s="1188" t="s">
        <v>571</v>
      </c>
      <c r="D60" s="1189"/>
      <c r="E60" s="1190"/>
      <c r="F60" s="345">
        <v>464</v>
      </c>
      <c r="G60" s="345">
        <v>134</v>
      </c>
      <c r="H60" s="346">
        <v>134</v>
      </c>
    </row>
    <row r="61" spans="2:8" ht="45.75" customHeight="1" x14ac:dyDescent="0.2">
      <c r="B61" s="121"/>
      <c r="C61" s="1188" t="s">
        <v>572</v>
      </c>
      <c r="D61" s="1189"/>
      <c r="E61" s="1190"/>
      <c r="F61" s="345" t="s">
        <v>549</v>
      </c>
      <c r="G61" s="345" t="s">
        <v>549</v>
      </c>
      <c r="H61" s="346">
        <v>88</v>
      </c>
    </row>
    <row r="62" spans="2:8" ht="45.75" customHeight="1" thickBot="1" x14ac:dyDescent="0.25">
      <c r="B62" s="122"/>
      <c r="C62" s="1191" t="s">
        <v>573</v>
      </c>
      <c r="D62" s="1192"/>
      <c r="E62" s="1193"/>
      <c r="F62" s="347">
        <v>12</v>
      </c>
      <c r="G62" s="347">
        <v>12</v>
      </c>
      <c r="H62" s="348">
        <v>12</v>
      </c>
    </row>
    <row r="63" spans="2:8" ht="52.5" customHeight="1" thickBot="1" x14ac:dyDescent="0.25">
      <c r="B63" s="123"/>
      <c r="C63" s="1194" t="s">
        <v>49</v>
      </c>
      <c r="D63" s="1194"/>
      <c r="E63" s="1195"/>
      <c r="F63" s="349">
        <v>4823</v>
      </c>
      <c r="G63" s="349">
        <v>4673</v>
      </c>
      <c r="H63" s="350">
        <v>4564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VYQCLcg1TX8sxjyjxelfw4z/okxx7jf74nVZL4brZowHC2DHgoWiPmwWGqEqnyO2AThMGfSwHGjqH/cZ9ai5fA==" saltValue="fS7MV0G7dt+/byOaaaLu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23877</v>
      </c>
      <c r="E3" s="142"/>
      <c r="F3" s="143">
        <v>52068</v>
      </c>
      <c r="G3" s="144"/>
      <c r="H3" s="145"/>
    </row>
    <row r="4" spans="1:8" x14ac:dyDescent="0.2">
      <c r="A4" s="146"/>
      <c r="B4" s="147"/>
      <c r="C4" s="148"/>
      <c r="D4" s="149">
        <v>10658</v>
      </c>
      <c r="E4" s="150"/>
      <c r="F4" s="151">
        <v>26936</v>
      </c>
      <c r="G4" s="152"/>
      <c r="H4" s="153"/>
    </row>
    <row r="5" spans="1:8" x14ac:dyDescent="0.2">
      <c r="A5" s="134" t="s">
        <v>519</v>
      </c>
      <c r="B5" s="139"/>
      <c r="C5" s="140"/>
      <c r="D5" s="141">
        <v>30470</v>
      </c>
      <c r="E5" s="142"/>
      <c r="F5" s="143">
        <v>47161</v>
      </c>
      <c r="G5" s="144"/>
      <c r="H5" s="145"/>
    </row>
    <row r="6" spans="1:8" x14ac:dyDescent="0.2">
      <c r="A6" s="146"/>
      <c r="B6" s="147"/>
      <c r="C6" s="148"/>
      <c r="D6" s="149">
        <v>17125</v>
      </c>
      <c r="E6" s="150"/>
      <c r="F6" s="151">
        <v>24595</v>
      </c>
      <c r="G6" s="152"/>
      <c r="H6" s="153"/>
    </row>
    <row r="7" spans="1:8" x14ac:dyDescent="0.2">
      <c r="A7" s="134" t="s">
        <v>520</v>
      </c>
      <c r="B7" s="139"/>
      <c r="C7" s="140"/>
      <c r="D7" s="141">
        <v>25139</v>
      </c>
      <c r="E7" s="142"/>
      <c r="F7" s="143">
        <v>43423</v>
      </c>
      <c r="G7" s="144"/>
      <c r="H7" s="145"/>
    </row>
    <row r="8" spans="1:8" x14ac:dyDescent="0.2">
      <c r="A8" s="146"/>
      <c r="B8" s="147"/>
      <c r="C8" s="148"/>
      <c r="D8" s="149">
        <v>16165</v>
      </c>
      <c r="E8" s="150"/>
      <c r="F8" s="151">
        <v>22207</v>
      </c>
      <c r="G8" s="152"/>
      <c r="H8" s="153"/>
    </row>
    <row r="9" spans="1:8" x14ac:dyDescent="0.2">
      <c r="A9" s="134" t="s">
        <v>521</v>
      </c>
      <c r="B9" s="139"/>
      <c r="C9" s="140"/>
      <c r="D9" s="141">
        <v>37173</v>
      </c>
      <c r="E9" s="142"/>
      <c r="F9" s="143">
        <v>45265</v>
      </c>
      <c r="G9" s="144"/>
      <c r="H9" s="145"/>
    </row>
    <row r="10" spans="1:8" x14ac:dyDescent="0.2">
      <c r="A10" s="146"/>
      <c r="B10" s="147"/>
      <c r="C10" s="148"/>
      <c r="D10" s="149">
        <v>27398</v>
      </c>
      <c r="E10" s="150"/>
      <c r="F10" s="151">
        <v>22600</v>
      </c>
      <c r="G10" s="152"/>
      <c r="H10" s="153"/>
    </row>
    <row r="11" spans="1:8" x14ac:dyDescent="0.2">
      <c r="A11" s="134" t="s">
        <v>522</v>
      </c>
      <c r="B11" s="139"/>
      <c r="C11" s="140"/>
      <c r="D11" s="141">
        <v>34705</v>
      </c>
      <c r="E11" s="142"/>
      <c r="F11" s="143">
        <v>54621</v>
      </c>
      <c r="G11" s="144"/>
      <c r="H11" s="145"/>
    </row>
    <row r="12" spans="1:8" x14ac:dyDescent="0.2">
      <c r="A12" s="146"/>
      <c r="B12" s="147"/>
      <c r="C12" s="154"/>
      <c r="D12" s="149">
        <v>23085</v>
      </c>
      <c r="E12" s="150"/>
      <c r="F12" s="151">
        <v>30892</v>
      </c>
      <c r="G12" s="152"/>
      <c r="H12" s="153"/>
    </row>
    <row r="13" spans="1:8" x14ac:dyDescent="0.2">
      <c r="A13" s="134"/>
      <c r="B13" s="139"/>
      <c r="C13" s="140"/>
      <c r="D13" s="141">
        <v>30273</v>
      </c>
      <c r="E13" s="142"/>
      <c r="F13" s="143">
        <v>48508</v>
      </c>
      <c r="G13" s="155"/>
      <c r="H13" s="145"/>
    </row>
    <row r="14" spans="1:8" x14ac:dyDescent="0.2">
      <c r="A14" s="146"/>
      <c r="B14" s="147"/>
      <c r="C14" s="148"/>
      <c r="D14" s="149">
        <v>18886</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8.7200000000000006</v>
      </c>
      <c r="C19" s="156">
        <f>ROUND(VALUE(SUBSTITUTE(実質収支比率等に係る経年分析!G$48,"▲","-")),2)</f>
        <v>12.75</v>
      </c>
      <c r="D19" s="156">
        <f>ROUND(VALUE(SUBSTITUTE(実質収支比率等に係る経年分析!H$48,"▲","-")),2)</f>
        <v>7.72</v>
      </c>
      <c r="E19" s="156">
        <f>ROUND(VALUE(SUBSTITUTE(実質収支比率等に係る経年分析!I$48,"▲","-")),2)</f>
        <v>8.0399999999999991</v>
      </c>
      <c r="F19" s="156">
        <f>ROUND(VALUE(SUBSTITUTE(実質収支比率等に係る経年分析!J$48,"▲","-")),2)</f>
        <v>11.1</v>
      </c>
    </row>
    <row r="20" spans="1:11" x14ac:dyDescent="0.2">
      <c r="A20" s="156" t="s">
        <v>53</v>
      </c>
      <c r="B20" s="156">
        <f>ROUND(VALUE(SUBSTITUTE(実質収支比率等に係る経年分析!F$47,"▲","-")),2)</f>
        <v>33.04</v>
      </c>
      <c r="C20" s="156">
        <f>ROUND(VALUE(SUBSTITUTE(実質収支比率等に係る経年分析!G$47,"▲","-")),2)</f>
        <v>31.3</v>
      </c>
      <c r="D20" s="156">
        <f>ROUND(VALUE(SUBSTITUTE(実質収支比率等に係る経年分析!H$47,"▲","-")),2)</f>
        <v>29.39</v>
      </c>
      <c r="E20" s="156">
        <f>ROUND(VALUE(SUBSTITUTE(実質収支比率等に係る経年分析!I$47,"▲","-")),2)</f>
        <v>30.1</v>
      </c>
      <c r="F20" s="156">
        <f>ROUND(VALUE(SUBSTITUTE(実質収支比率等に係る経年分析!J$47,"▲","-")),2)</f>
        <v>22.36</v>
      </c>
    </row>
    <row r="21" spans="1:11" x14ac:dyDescent="0.2">
      <c r="A21" s="156" t="s">
        <v>54</v>
      </c>
      <c r="B21" s="156">
        <f>IF(ISNUMBER(VALUE(SUBSTITUTE(実質収支比率等に係る経年分析!F$49,"▲","-"))),ROUND(VALUE(SUBSTITUTE(実質収支比率等に係る経年分析!F$49,"▲","-")),2),NA())</f>
        <v>-0.12</v>
      </c>
      <c r="C21" s="156">
        <f>IF(ISNUMBER(VALUE(SUBSTITUTE(実質収支比率等に係る経年分析!G$49,"▲","-"))),ROUND(VALUE(SUBSTITUTE(実質収支比率等に係る経年分析!G$49,"▲","-")),2),NA())</f>
        <v>-0.2</v>
      </c>
      <c r="D21" s="156">
        <f>IF(ISNUMBER(VALUE(SUBSTITUTE(実質収支比率等に係る経年分析!H$49,"▲","-"))),ROUND(VALUE(SUBSTITUTE(実質収支比率等に係る経年分析!H$49,"▲","-")),2),NA())</f>
        <v>-2.04</v>
      </c>
      <c r="E21" s="156">
        <f>IF(ISNUMBER(VALUE(SUBSTITUTE(実質収支比率等に係る経年分析!I$49,"▲","-"))),ROUND(VALUE(SUBSTITUTE(実質収支比率等に係る経年分析!I$49,"▲","-")),2),NA())</f>
        <v>0.77</v>
      </c>
      <c r="F21" s="156">
        <f>IF(ISNUMBER(VALUE(SUBSTITUTE(実質収支比率等に係る経年分析!J$49,"▲","-"))),ROUND(VALUE(SUBSTITUTE(実質収支比率等に係る経年分析!J$49,"▲","-")),2),NA())</f>
        <v>-3.26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渇水対策事業特別会計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介護サービス特別会計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0.56000000000000005</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1.0900000000000001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0.78</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8.6999999999999993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529</v>
      </c>
      <c r="E42" s="158"/>
      <c r="F42" s="158"/>
      <c r="G42" s="158">
        <f>'実質公債費比率（分子）の構造'!L$52</f>
        <v>500</v>
      </c>
      <c r="H42" s="158"/>
      <c r="I42" s="158"/>
      <c r="J42" s="158">
        <f>'実質公債費比率（分子）の構造'!M$52</f>
        <v>471</v>
      </c>
      <c r="K42" s="158"/>
      <c r="L42" s="158"/>
      <c r="M42" s="158">
        <f>'実質公債費比率（分子）の構造'!N$52</f>
        <v>438</v>
      </c>
      <c r="N42" s="158"/>
      <c r="O42" s="158"/>
      <c r="P42" s="158">
        <f>'実質公債費比率（分子）の構造'!O$52</f>
        <v>417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51</v>
      </c>
      <c r="C45" s="158"/>
      <c r="D45" s="158"/>
      <c r="E45" s="158">
        <f>'実質公債費比率（分子）の構造'!L$49</f>
        <v>56</v>
      </c>
      <c r="F45" s="158"/>
      <c r="G45" s="158"/>
      <c r="H45" s="158">
        <f>'実質公債費比率（分子）の構造'!M$49</f>
        <v>56</v>
      </c>
      <c r="I45" s="158"/>
      <c r="J45" s="158"/>
      <c r="K45" s="158">
        <f>'実質公債費比率（分子）の構造'!N$49</f>
        <v>56</v>
      </c>
      <c r="L45" s="158"/>
      <c r="M45" s="158"/>
      <c r="N45" s="158">
        <f>'実質公債費比率（分子）の構造'!O$49</f>
        <v>48</v>
      </c>
      <c r="O45" s="158"/>
      <c r="P45" s="158"/>
    </row>
    <row r="46" spans="1:16" x14ac:dyDescent="0.2">
      <c r="A46" s="158" t="s">
        <v>64</v>
      </c>
      <c r="B46" s="158">
        <f>'実質公債費比率（分子）の構造'!K$48</f>
        <v>374</v>
      </c>
      <c r="C46" s="158"/>
      <c r="D46" s="158"/>
      <c r="E46" s="158">
        <f>'実質公債費比率（分子）の構造'!L$48</f>
        <v>349</v>
      </c>
      <c r="F46" s="158"/>
      <c r="G46" s="158"/>
      <c r="H46" s="158">
        <f>'実質公債費比率（分子）の構造'!M$48</f>
        <v>345</v>
      </c>
      <c r="I46" s="158"/>
      <c r="J46" s="158"/>
      <c r="K46" s="158">
        <f>'実質公債費比率（分子）の構造'!N$48</f>
        <v>306</v>
      </c>
      <c r="L46" s="158"/>
      <c r="M46" s="158"/>
      <c r="N46" s="158">
        <f>'実質公債費比率（分子）の構造'!O$48</f>
        <v>278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528</v>
      </c>
      <c r="C49" s="158"/>
      <c r="D49" s="158"/>
      <c r="E49" s="158">
        <f>'実質公債費比率（分子）の構造'!L$45</f>
        <v>541</v>
      </c>
      <c r="F49" s="158"/>
      <c r="G49" s="158"/>
      <c r="H49" s="158">
        <f>'実質公債費比率（分子）の構造'!M$45</f>
        <v>537</v>
      </c>
      <c r="I49" s="158"/>
      <c r="J49" s="158"/>
      <c r="K49" s="158">
        <f>'実質公債費比率（分子）の構造'!N$45</f>
        <v>521</v>
      </c>
      <c r="L49" s="158"/>
      <c r="M49" s="158"/>
      <c r="N49" s="158">
        <f>'実質公債費比率（分子）の構造'!O$45</f>
        <v>489</v>
      </c>
      <c r="O49" s="158"/>
      <c r="P49" s="158"/>
    </row>
    <row r="50" spans="1:16" x14ac:dyDescent="0.2">
      <c r="A50" s="158" t="s">
        <v>67</v>
      </c>
      <c r="B50" s="158" t="e">
        <f>NA()</f>
        <v>#N/A</v>
      </c>
      <c r="C50" s="158">
        <f>IF(ISNUMBER('実質公債費比率（分子）の構造'!K$53),'実質公債費比率（分子）の構造'!K$53,NA())</f>
        <v>424</v>
      </c>
      <c r="D50" s="158" t="e">
        <f>NA()</f>
        <v>#N/A</v>
      </c>
      <c r="E50" s="158" t="e">
        <f>NA()</f>
        <v>#N/A</v>
      </c>
      <c r="F50" s="158">
        <f>IF(ISNUMBER('実質公債費比率（分子）の構造'!L$53),'実質公債費比率（分子）の構造'!L$53,NA())</f>
        <v>446</v>
      </c>
      <c r="G50" s="158" t="e">
        <f>NA()</f>
        <v>#N/A</v>
      </c>
      <c r="H50" s="158" t="e">
        <f>NA()</f>
        <v>#N/A</v>
      </c>
      <c r="I50" s="158">
        <f>IF(ISNUMBER('実質公債費比率（分子）の構造'!M$53),'実質公債費比率（分子）の構造'!M$53,NA())</f>
        <v>467</v>
      </c>
      <c r="J50" s="158" t="e">
        <f>NA()</f>
        <v>#N/A</v>
      </c>
      <c r="K50" s="158" t="e">
        <f>NA()</f>
        <v>#N/A</v>
      </c>
      <c r="L50" s="158">
        <f>IF(ISNUMBER('実質公債費比率（分子）の構造'!N$53),'実質公債費比率（分子）の構造'!N$53,NA())</f>
        <v>445</v>
      </c>
      <c r="M50" s="158" t="e">
        <f>NA()</f>
        <v>#N/A</v>
      </c>
      <c r="N50" s="158" t="e">
        <f>NA()</f>
        <v>#N/A</v>
      </c>
      <c r="O50" s="158">
        <f>IF(ISNUMBER('実質公債費比率（分子）の構造'!O$53),'実質公債費比率（分子）の構造'!O$53,NA())</f>
        <v>398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4174</v>
      </c>
      <c r="E56" s="157"/>
      <c r="F56" s="157"/>
      <c r="G56" s="157">
        <f>'将来負担比率（分子）の構造'!J$52</f>
        <v>3836</v>
      </c>
      <c r="H56" s="157"/>
      <c r="I56" s="157"/>
      <c r="J56" s="157">
        <f>'将来負担比率（分子）の構造'!K$52</f>
        <v>3517</v>
      </c>
      <c r="K56" s="157"/>
      <c r="L56" s="157"/>
      <c r="M56" s="157">
        <f>'将来負担比率（分子）の構造'!L$52</f>
        <v>3235</v>
      </c>
      <c r="N56" s="157"/>
      <c r="O56" s="157"/>
      <c r="P56" s="157">
        <f>'将来負担比率（分子）の構造'!M$52</f>
        <v>3078</v>
      </c>
    </row>
    <row r="57" spans="1:16" x14ac:dyDescent="0.2">
      <c r="A57" s="157" t="s">
        <v>42</v>
      </c>
      <c r="B57" s="157"/>
      <c r="C57" s="157"/>
      <c r="D57" s="157">
        <f>'将来負担比率（分子）の構造'!I$51</f>
        <v>289</v>
      </c>
      <c r="E57" s="157"/>
      <c r="F57" s="157"/>
      <c r="G57" s="157">
        <f>'将来負担比率（分子）の構造'!J$51</f>
        <v>270</v>
      </c>
      <c r="H57" s="157"/>
      <c r="I57" s="157"/>
      <c r="J57" s="157">
        <f>'将来負担比率（分子）の構造'!K$51</f>
        <v>256</v>
      </c>
      <c r="K57" s="157"/>
      <c r="L57" s="157"/>
      <c r="M57" s="157">
        <f>'将来負担比率（分子）の構造'!L$51</f>
        <v>200</v>
      </c>
      <c r="N57" s="157"/>
      <c r="O57" s="157"/>
      <c r="P57" s="157">
        <f>'将来負担比率（分子）の構造'!M$51</f>
        <v>185</v>
      </c>
    </row>
    <row r="58" spans="1:16" x14ac:dyDescent="0.2">
      <c r="A58" s="157" t="s">
        <v>41</v>
      </c>
      <c r="B58" s="157"/>
      <c r="C58" s="157"/>
      <c r="D58" s="157">
        <f>'将来負担比率（分子）の構造'!I$50</f>
        <v>4926</v>
      </c>
      <c r="E58" s="157"/>
      <c r="F58" s="157"/>
      <c r="G58" s="157">
        <f>'将来負担比率（分子）の構造'!J$50</f>
        <v>5200</v>
      </c>
      <c r="H58" s="157"/>
      <c r="I58" s="157"/>
      <c r="J58" s="157">
        <f>'将来負担比率（分子）の構造'!K$50</f>
        <v>5433</v>
      </c>
      <c r="K58" s="157"/>
      <c r="L58" s="157"/>
      <c r="M58" s="157">
        <f>'将来負担比率（分子）の構造'!L$50</f>
        <v>5213</v>
      </c>
      <c r="N58" s="157"/>
      <c r="O58" s="157"/>
      <c r="P58" s="157">
        <f>'将来負担比率（分子）の構造'!M$50</f>
        <v>5072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429</v>
      </c>
      <c r="C63" s="157"/>
      <c r="D63" s="157"/>
      <c r="E63" s="157">
        <f>'将来負担比率（分子）の構造'!J$44</f>
        <v>445</v>
      </c>
      <c r="F63" s="157"/>
      <c r="G63" s="157"/>
      <c r="H63" s="157">
        <f>'将来負担比率（分子）の構造'!K$44</f>
        <v>408</v>
      </c>
      <c r="I63" s="157"/>
      <c r="J63" s="157"/>
      <c r="K63" s="157">
        <f>'将来負担比率（分子）の構造'!L$44</f>
        <v>377</v>
      </c>
      <c r="L63" s="157"/>
      <c r="M63" s="157"/>
      <c r="N63" s="157">
        <f>'将来負担比率（分子）の構造'!M$44</f>
        <v>351</v>
      </c>
      <c r="O63" s="157"/>
      <c r="P63" s="157"/>
    </row>
    <row r="64" spans="1:16" x14ac:dyDescent="0.2">
      <c r="A64" s="157" t="s">
        <v>33</v>
      </c>
      <c r="B64" s="157">
        <f>'将来負担比率（分子）の構造'!I$43</f>
        <v>4191</v>
      </c>
      <c r="C64" s="157"/>
      <c r="D64" s="157"/>
      <c r="E64" s="157">
        <f>'将来負担比率（分子）の構造'!J$43</f>
        <v>4077</v>
      </c>
      <c r="F64" s="157"/>
      <c r="G64" s="157"/>
      <c r="H64" s="157">
        <f>'将来負担比率（分子）の構造'!K$43</f>
        <v>3924</v>
      </c>
      <c r="I64" s="157"/>
      <c r="J64" s="157"/>
      <c r="K64" s="157">
        <f>'将来負担比率（分子）の構造'!L$43</f>
        <v>3808</v>
      </c>
      <c r="L64" s="157"/>
      <c r="M64" s="157"/>
      <c r="N64" s="157">
        <f>'将来負担比率（分子）の構造'!M$43</f>
        <v>3536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3959</v>
      </c>
      <c r="C66" s="157"/>
      <c r="D66" s="157"/>
      <c r="E66" s="157">
        <f>'将来負担比率（分子）の構造'!J$41</f>
        <v>3546</v>
      </c>
      <c r="F66" s="157"/>
      <c r="G66" s="157"/>
      <c r="H66" s="157">
        <f>'将来負担比率（分子）の構造'!K$41</f>
        <v>3120</v>
      </c>
      <c r="I66" s="157"/>
      <c r="J66" s="157"/>
      <c r="K66" s="157">
        <f>'将来負担比率（分子）の構造'!L$41</f>
        <v>2717</v>
      </c>
      <c r="L66" s="157"/>
      <c r="M66" s="157"/>
      <c r="N66" s="157">
        <f>'将来負担比率（分子）の構造'!M$41</f>
        <v>2569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1727</v>
      </c>
      <c r="C72" s="161">
        <f>基金残高に係る経年分析!G55</f>
        <v>1757</v>
      </c>
      <c r="D72" s="161">
        <f>基金残高に係る経年分析!H55</f>
        <v>1356</v>
      </c>
    </row>
    <row r="73" spans="1:16" x14ac:dyDescent="0.2">
      <c r="A73" s="160" t="s">
        <v>74</v>
      </c>
      <c r="B73" s="161">
        <f>基金残高に係る経年分析!F56</f>
        <v>93</v>
      </c>
      <c r="C73" s="161">
        <f>基金残高に係る経年分析!G56</f>
        <v>93</v>
      </c>
      <c r="D73" s="161">
        <f>基金残高に係る経年分析!H56</f>
        <v>93</v>
      </c>
    </row>
    <row r="74" spans="1:16" x14ac:dyDescent="0.2">
      <c r="A74" s="160" t="s">
        <v>75</v>
      </c>
      <c r="B74" s="161">
        <f>基金残高に係る経年分析!F57</f>
        <v>3003</v>
      </c>
      <c r="C74" s="161">
        <f>基金残高に係る経年分析!G57</f>
        <v>2824</v>
      </c>
      <c r="D74" s="161">
        <f>基金残高に係る経年分析!H57</f>
        <v>3115</v>
      </c>
    </row>
  </sheetData>
  <sheetProtection algorithmName="SHA-512" hashValue="w8eZ+ObUV2Lu4Vxf61nxwUL6u3cDai7iJ+fQK1PBLOJUlCqRb45Rm0/slUot/RcBSDMB44ZdqBmRkEzDAQNNVQ==" saltValue="HGwr0zdNInp5Ct0d6Fr7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4993913</v>
      </c>
      <c r="S5" s="664"/>
      <c r="T5" s="664"/>
      <c r="U5" s="664"/>
      <c r="V5" s="664"/>
      <c r="W5" s="664"/>
      <c r="X5" s="664"/>
      <c r="Y5" s="689"/>
      <c r="Z5" s="702">
        <v>44.5</v>
      </c>
      <c r="AA5" s="702"/>
      <c r="AB5" s="702"/>
      <c r="AC5" s="702"/>
      <c r="AD5" s="703">
        <v>4993913</v>
      </c>
      <c r="AE5" s="703"/>
      <c r="AF5" s="703"/>
      <c r="AG5" s="703"/>
      <c r="AH5" s="703"/>
      <c r="AI5" s="703"/>
      <c r="AJ5" s="703"/>
      <c r="AK5" s="703"/>
      <c r="AL5" s="690">
        <v>81.900000000000006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4992590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64219</v>
      </c>
      <c r="S6" s="609"/>
      <c r="T6" s="609"/>
      <c r="U6" s="609"/>
      <c r="V6" s="609"/>
      <c r="W6" s="609"/>
      <c r="X6" s="609"/>
      <c r="Y6" s="610"/>
      <c r="Z6" s="646">
        <v>0.6</v>
      </c>
      <c r="AA6" s="646"/>
      <c r="AB6" s="646"/>
      <c r="AC6" s="646"/>
      <c r="AD6" s="647">
        <v>64219</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4992590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81423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81423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1644</v>
      </c>
      <c r="S7" s="609"/>
      <c r="T7" s="609"/>
      <c r="U7" s="609"/>
      <c r="V7" s="609"/>
      <c r="W7" s="609"/>
      <c r="X7" s="609"/>
      <c r="Y7" s="610"/>
      <c r="Z7" s="646">
        <v>0</v>
      </c>
      <c r="AA7" s="646"/>
      <c r="AB7" s="646"/>
      <c r="AC7" s="646"/>
      <c r="AD7" s="647">
        <v>1644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2072750</v>
      </c>
      <c r="BH7" s="609"/>
      <c r="BI7" s="609"/>
      <c r="BJ7" s="609"/>
      <c r="BK7" s="609"/>
      <c r="BL7" s="609"/>
      <c r="BM7" s="609"/>
      <c r="BN7" s="610"/>
      <c r="BO7" s="646">
        <v>41.5</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2124680</v>
      </c>
      <c r="CS7" s="609"/>
      <c r="CT7" s="609"/>
      <c r="CU7" s="609"/>
      <c r="CV7" s="609"/>
      <c r="CW7" s="609"/>
      <c r="CX7" s="609"/>
      <c r="CY7" s="610"/>
      <c r="CZ7" s="646">
        <v>20.399999999999999</v>
      </c>
      <c r="DA7" s="646"/>
      <c r="DB7" s="646"/>
      <c r="DC7" s="646"/>
      <c r="DD7" s="614">
        <v>46064</v>
      </c>
      <c r="DE7" s="609"/>
      <c r="DF7" s="609"/>
      <c r="DG7" s="609"/>
      <c r="DH7" s="609"/>
      <c r="DI7" s="609"/>
      <c r="DJ7" s="609"/>
      <c r="DK7" s="609"/>
      <c r="DL7" s="609"/>
      <c r="DM7" s="609"/>
      <c r="DN7" s="609"/>
      <c r="DO7" s="609"/>
      <c r="DP7" s="610"/>
      <c r="DQ7" s="614">
        <v>1780630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29790</v>
      </c>
      <c r="S8" s="609"/>
      <c r="T8" s="609"/>
      <c r="U8" s="609"/>
      <c r="V8" s="609"/>
      <c r="W8" s="609"/>
      <c r="X8" s="609"/>
      <c r="Y8" s="610"/>
      <c r="Z8" s="646">
        <v>0.3</v>
      </c>
      <c r="AA8" s="646"/>
      <c r="AB8" s="646"/>
      <c r="AC8" s="646"/>
      <c r="AD8" s="647">
        <v>29790</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35306</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3986316</v>
      </c>
      <c r="CS8" s="609"/>
      <c r="CT8" s="609"/>
      <c r="CU8" s="609"/>
      <c r="CV8" s="609"/>
      <c r="CW8" s="609"/>
      <c r="CX8" s="609"/>
      <c r="CY8" s="610"/>
      <c r="CZ8" s="646">
        <v>38.299999999999997</v>
      </c>
      <c r="DA8" s="646"/>
      <c r="DB8" s="646"/>
      <c r="DC8" s="646"/>
      <c r="DD8" s="614">
        <v>4957</v>
      </c>
      <c r="DE8" s="609"/>
      <c r="DF8" s="609"/>
      <c r="DG8" s="609"/>
      <c r="DH8" s="609"/>
      <c r="DI8" s="609"/>
      <c r="DJ8" s="609"/>
      <c r="DK8" s="609"/>
      <c r="DL8" s="609"/>
      <c r="DM8" s="609"/>
      <c r="DN8" s="609"/>
      <c r="DO8" s="609"/>
      <c r="DP8" s="610"/>
      <c r="DQ8" s="614">
        <v>1824086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41418</v>
      </c>
      <c r="S9" s="609"/>
      <c r="T9" s="609"/>
      <c r="U9" s="609"/>
      <c r="V9" s="609"/>
      <c r="W9" s="609"/>
      <c r="X9" s="609"/>
      <c r="Y9" s="610"/>
      <c r="Z9" s="646">
        <v>0.4</v>
      </c>
      <c r="AA9" s="646"/>
      <c r="AB9" s="646"/>
      <c r="AC9" s="646"/>
      <c r="AD9" s="647">
        <v>41418</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1401633</v>
      </c>
      <c r="BH9" s="609"/>
      <c r="BI9" s="609"/>
      <c r="BJ9" s="609"/>
      <c r="BK9" s="609"/>
      <c r="BL9" s="609"/>
      <c r="BM9" s="609"/>
      <c r="BN9" s="610"/>
      <c r="BO9" s="646">
        <v>28.1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660444</v>
      </c>
      <c r="CS9" s="609"/>
      <c r="CT9" s="609"/>
      <c r="CU9" s="609"/>
      <c r="CV9" s="609"/>
      <c r="CW9" s="609"/>
      <c r="CX9" s="609"/>
      <c r="CY9" s="610"/>
      <c r="CZ9" s="646">
        <v>6.4</v>
      </c>
      <c r="DA9" s="646"/>
      <c r="DB9" s="646"/>
      <c r="DC9" s="646"/>
      <c r="DD9" s="614">
        <v>549</v>
      </c>
      <c r="DE9" s="609"/>
      <c r="DF9" s="609"/>
      <c r="DG9" s="609"/>
      <c r="DH9" s="609"/>
      <c r="DI9" s="609"/>
      <c r="DJ9" s="609"/>
      <c r="DK9" s="609"/>
      <c r="DL9" s="609"/>
      <c r="DM9" s="609"/>
      <c r="DN9" s="609"/>
      <c r="DO9" s="609"/>
      <c r="DP9" s="610"/>
      <c r="DQ9" s="614">
        <v>583675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170000</v>
      </c>
      <c r="BH10" s="609"/>
      <c r="BI10" s="609"/>
      <c r="BJ10" s="609"/>
      <c r="BK10" s="609"/>
      <c r="BL10" s="609"/>
      <c r="BM10" s="609"/>
      <c r="BN10" s="610"/>
      <c r="BO10" s="646">
        <v>3.4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2632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2618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685630</v>
      </c>
      <c r="S11" s="609"/>
      <c r="T11" s="609"/>
      <c r="U11" s="609"/>
      <c r="V11" s="609"/>
      <c r="W11" s="609"/>
      <c r="X11" s="609"/>
      <c r="Y11" s="610"/>
      <c r="Z11" s="611">
        <v>6.1</v>
      </c>
      <c r="AA11" s="612"/>
      <c r="AB11" s="612"/>
      <c r="AC11" s="613"/>
      <c r="AD11" s="614">
        <v>685630</v>
      </c>
      <c r="AE11" s="609"/>
      <c r="AF11" s="609"/>
      <c r="AG11" s="609"/>
      <c r="AH11" s="609"/>
      <c r="AI11" s="609"/>
      <c r="AJ11" s="609"/>
      <c r="AK11" s="610"/>
      <c r="AL11" s="611">
        <v>11.2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465811</v>
      </c>
      <c r="BH11" s="609"/>
      <c r="BI11" s="609"/>
      <c r="BJ11" s="609"/>
      <c r="BK11" s="609"/>
      <c r="BL11" s="609"/>
      <c r="BM11" s="609"/>
      <c r="BN11" s="610"/>
      <c r="BO11" s="646">
        <v>9.3000000000000007</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106713</v>
      </c>
      <c r="CS11" s="609"/>
      <c r="CT11" s="609"/>
      <c r="CU11" s="609"/>
      <c r="CV11" s="609"/>
      <c r="CW11" s="609"/>
      <c r="CX11" s="609"/>
      <c r="CY11" s="610"/>
      <c r="CZ11" s="646">
        <v>1</v>
      </c>
      <c r="DA11" s="646"/>
      <c r="DB11" s="646"/>
      <c r="DC11" s="646"/>
      <c r="DD11" s="614">
        <v>26446</v>
      </c>
      <c r="DE11" s="609"/>
      <c r="DF11" s="609"/>
      <c r="DG11" s="609"/>
      <c r="DH11" s="609"/>
      <c r="DI11" s="609"/>
      <c r="DJ11" s="609"/>
      <c r="DK11" s="609"/>
      <c r="DL11" s="609"/>
      <c r="DM11" s="609"/>
      <c r="DN11" s="609"/>
      <c r="DO11" s="609"/>
      <c r="DP11" s="610"/>
      <c r="DQ11" s="614">
        <v>92994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2543859</v>
      </c>
      <c r="BH12" s="609"/>
      <c r="BI12" s="609"/>
      <c r="BJ12" s="609"/>
      <c r="BK12" s="609"/>
      <c r="BL12" s="609"/>
      <c r="BM12" s="609"/>
      <c r="BN12" s="610"/>
      <c r="BO12" s="646">
        <v>50.9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31034</v>
      </c>
      <c r="CS12" s="609"/>
      <c r="CT12" s="609"/>
      <c r="CU12" s="609"/>
      <c r="CV12" s="609"/>
      <c r="CW12" s="609"/>
      <c r="CX12" s="609"/>
      <c r="CY12" s="610"/>
      <c r="CZ12" s="646">
        <v>0.3</v>
      </c>
      <c r="DA12" s="646"/>
      <c r="DB12" s="646"/>
      <c r="DC12" s="646"/>
      <c r="DD12" s="614" t="s">
        <v>122</v>
      </c>
      <c r="DE12" s="609"/>
      <c r="DF12" s="609"/>
      <c r="DG12" s="609"/>
      <c r="DH12" s="609"/>
      <c r="DI12" s="609"/>
      <c r="DJ12" s="609"/>
      <c r="DK12" s="609"/>
      <c r="DL12" s="609"/>
      <c r="DM12" s="609"/>
      <c r="DN12" s="609"/>
      <c r="DO12" s="609"/>
      <c r="DP12" s="610"/>
      <c r="DQ12" s="614">
        <v>5162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2537157</v>
      </c>
      <c r="BH13" s="609"/>
      <c r="BI13" s="609"/>
      <c r="BJ13" s="609"/>
      <c r="BK13" s="609"/>
      <c r="BL13" s="609"/>
      <c r="BM13" s="609"/>
      <c r="BN13" s="610"/>
      <c r="BO13" s="646">
        <v>50.8</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915942</v>
      </c>
      <c r="CS13" s="609"/>
      <c r="CT13" s="609"/>
      <c r="CU13" s="609"/>
      <c r="CV13" s="609"/>
      <c r="CW13" s="609"/>
      <c r="CX13" s="609"/>
      <c r="CY13" s="610"/>
      <c r="CZ13" s="646">
        <v>8.8000000000000007</v>
      </c>
      <c r="DA13" s="646"/>
      <c r="DB13" s="646"/>
      <c r="DC13" s="646"/>
      <c r="DD13" s="614">
        <v>329588</v>
      </c>
      <c r="DE13" s="609"/>
      <c r="DF13" s="609"/>
      <c r="DG13" s="609"/>
      <c r="DH13" s="609"/>
      <c r="DI13" s="609"/>
      <c r="DJ13" s="609"/>
      <c r="DK13" s="609"/>
      <c r="DL13" s="609"/>
      <c r="DM13" s="609"/>
      <c r="DN13" s="609"/>
      <c r="DO13" s="609"/>
      <c r="DP13" s="610"/>
      <c r="DQ13" s="614">
        <v>657541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84703</v>
      </c>
      <c r="BH14" s="609"/>
      <c r="BI14" s="609"/>
      <c r="BJ14" s="609"/>
      <c r="BK14" s="609"/>
      <c r="BL14" s="609"/>
      <c r="BM14" s="609"/>
      <c r="BN14" s="610"/>
      <c r="BO14" s="646">
        <v>1.7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534803</v>
      </c>
      <c r="CS14" s="609"/>
      <c r="CT14" s="609"/>
      <c r="CU14" s="609"/>
      <c r="CV14" s="609"/>
      <c r="CW14" s="609"/>
      <c r="CX14" s="609"/>
      <c r="CY14" s="610"/>
      <c r="CZ14" s="646">
        <v>5.0999999999999996</v>
      </c>
      <c r="DA14" s="646"/>
      <c r="DB14" s="646"/>
      <c r="DC14" s="646"/>
      <c r="DD14" s="614">
        <v>4832</v>
      </c>
      <c r="DE14" s="609"/>
      <c r="DF14" s="609"/>
      <c r="DG14" s="609"/>
      <c r="DH14" s="609"/>
      <c r="DI14" s="609"/>
      <c r="DJ14" s="609"/>
      <c r="DK14" s="609"/>
      <c r="DL14" s="609"/>
      <c r="DM14" s="609"/>
      <c r="DN14" s="609"/>
      <c r="DO14" s="609"/>
      <c r="DP14" s="610"/>
      <c r="DQ14" s="614">
        <v>440504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9994</v>
      </c>
      <c r="S15" s="609"/>
      <c r="T15" s="609"/>
      <c r="U15" s="609"/>
      <c r="V15" s="609"/>
      <c r="W15" s="609"/>
      <c r="X15" s="609"/>
      <c r="Y15" s="610"/>
      <c r="Z15" s="646">
        <v>0.1</v>
      </c>
      <c r="AA15" s="646"/>
      <c r="AB15" s="646"/>
      <c r="AC15" s="646"/>
      <c r="AD15" s="647">
        <v>9994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291278</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1462218</v>
      </c>
      <c r="CS15" s="609"/>
      <c r="CT15" s="609"/>
      <c r="CU15" s="609"/>
      <c r="CV15" s="609"/>
      <c r="CW15" s="609"/>
      <c r="CX15" s="609"/>
      <c r="CY15" s="610"/>
      <c r="CZ15" s="646">
        <v>14.1</v>
      </c>
      <c r="DA15" s="646"/>
      <c r="DB15" s="646"/>
      <c r="DC15" s="646"/>
      <c r="DD15" s="614">
        <v>329810</v>
      </c>
      <c r="DE15" s="609"/>
      <c r="DF15" s="609"/>
      <c r="DG15" s="609"/>
      <c r="DH15" s="609"/>
      <c r="DI15" s="609"/>
      <c r="DJ15" s="609"/>
      <c r="DK15" s="609"/>
      <c r="DL15" s="609"/>
      <c r="DM15" s="609"/>
      <c r="DN15" s="609"/>
      <c r="DO15" s="609"/>
      <c r="DP15" s="610"/>
      <c r="DQ15" s="614">
        <v>1072902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108429</v>
      </c>
      <c r="S16" s="609"/>
      <c r="T16" s="609"/>
      <c r="U16" s="609"/>
      <c r="V16" s="609"/>
      <c r="W16" s="609"/>
      <c r="X16" s="609"/>
      <c r="Y16" s="610"/>
      <c r="Z16" s="646">
        <v>1</v>
      </c>
      <c r="AA16" s="646"/>
      <c r="AB16" s="646"/>
      <c r="AC16" s="646"/>
      <c r="AD16" s="647">
        <v>108429</v>
      </c>
      <c r="AE16" s="647"/>
      <c r="AF16" s="647"/>
      <c r="AG16" s="647"/>
      <c r="AH16" s="647"/>
      <c r="AI16" s="647"/>
      <c r="AJ16" s="647"/>
      <c r="AK16" s="647"/>
      <c r="AL16" s="611">
        <v>1.8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130127</v>
      </c>
      <c r="S17" s="609"/>
      <c r="T17" s="609"/>
      <c r="U17" s="609"/>
      <c r="V17" s="609"/>
      <c r="W17" s="609"/>
      <c r="X17" s="609"/>
      <c r="Y17" s="610"/>
      <c r="Z17" s="646">
        <v>1.2</v>
      </c>
      <c r="AA17" s="646"/>
      <c r="AB17" s="646"/>
      <c r="AC17" s="646"/>
      <c r="AD17" s="647">
        <v>130127</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489178</v>
      </c>
      <c r="CS17" s="609"/>
      <c r="CT17" s="609"/>
      <c r="CU17" s="609"/>
      <c r="CV17" s="609"/>
      <c r="CW17" s="609"/>
      <c r="CX17" s="609"/>
      <c r="CY17" s="610"/>
      <c r="CZ17" s="646">
        <v>4.7</v>
      </c>
      <c r="DA17" s="646"/>
      <c r="DB17" s="646"/>
      <c r="DC17" s="646"/>
      <c r="DD17" s="614" t="s">
        <v>122</v>
      </c>
      <c r="DE17" s="609"/>
      <c r="DF17" s="609"/>
      <c r="DG17" s="609"/>
      <c r="DH17" s="609"/>
      <c r="DI17" s="609"/>
      <c r="DJ17" s="609"/>
      <c r="DK17" s="609"/>
      <c r="DL17" s="609"/>
      <c r="DM17" s="609"/>
      <c r="DN17" s="609"/>
      <c r="DO17" s="609"/>
      <c r="DP17" s="610"/>
      <c r="DQ17" s="614">
        <v>467204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28503</v>
      </c>
      <c r="S18" s="609"/>
      <c r="T18" s="609"/>
      <c r="U18" s="609"/>
      <c r="V18" s="609"/>
      <c r="W18" s="609"/>
      <c r="X18" s="609"/>
      <c r="Y18" s="610"/>
      <c r="Z18" s="646">
        <v>0.3</v>
      </c>
      <c r="AA18" s="646"/>
      <c r="AB18" s="646"/>
      <c r="AC18" s="646"/>
      <c r="AD18" s="647">
        <v>28503</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101624</v>
      </c>
      <c r="S19" s="609"/>
      <c r="T19" s="609"/>
      <c r="U19" s="609"/>
      <c r="V19" s="609"/>
      <c r="W19" s="609"/>
      <c r="X19" s="609"/>
      <c r="Y19" s="610"/>
      <c r="Z19" s="646">
        <v>0.9</v>
      </c>
      <c r="AA19" s="646"/>
      <c r="AB19" s="646"/>
      <c r="AC19" s="646"/>
      <c r="AD19" s="647">
        <v>101624</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1323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1323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10395383</v>
      </c>
      <c r="CS20" s="609"/>
      <c r="CT20" s="609"/>
      <c r="CU20" s="609"/>
      <c r="CV20" s="609"/>
      <c r="CW20" s="609"/>
      <c r="CX20" s="609"/>
      <c r="CY20" s="610"/>
      <c r="CZ20" s="646">
        <v>100</v>
      </c>
      <c r="DA20" s="646"/>
      <c r="DB20" s="646"/>
      <c r="DC20" s="646"/>
      <c r="DD20" s="614">
        <v>742246</v>
      </c>
      <c r="DE20" s="609"/>
      <c r="DF20" s="609"/>
      <c r="DG20" s="609"/>
      <c r="DH20" s="609"/>
      <c r="DI20" s="609"/>
      <c r="DJ20" s="609"/>
      <c r="DK20" s="609"/>
      <c r="DL20" s="609"/>
      <c r="DM20" s="609"/>
      <c r="DN20" s="609"/>
      <c r="DO20" s="609"/>
      <c r="DP20" s="610"/>
      <c r="DQ20" s="614">
        <v>7008739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756</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1323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756</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4603695</v>
      </c>
      <c r="CS24" s="664"/>
      <c r="CT24" s="664"/>
      <c r="CU24" s="664"/>
      <c r="CV24" s="664"/>
      <c r="CW24" s="664"/>
      <c r="CX24" s="664"/>
      <c r="CY24" s="689"/>
      <c r="CZ24" s="690">
        <v>44.3</v>
      </c>
      <c r="DA24" s="672"/>
      <c r="DB24" s="672"/>
      <c r="DC24" s="692"/>
      <c r="DD24" s="688">
        <v>2570274</v>
      </c>
      <c r="DE24" s="664"/>
      <c r="DF24" s="664"/>
      <c r="DG24" s="664"/>
      <c r="DH24" s="664"/>
      <c r="DI24" s="664"/>
      <c r="DJ24" s="664"/>
      <c r="DK24" s="689"/>
      <c r="DL24" s="688">
        <v>2330575</v>
      </c>
      <c r="DM24" s="664"/>
      <c r="DN24" s="664"/>
      <c r="DO24" s="664"/>
      <c r="DP24" s="664"/>
      <c r="DQ24" s="664"/>
      <c r="DR24" s="664"/>
      <c r="DS24" s="664"/>
      <c r="DT24" s="664"/>
      <c r="DU24" s="664"/>
      <c r="DV24" s="689"/>
      <c r="DW24" s="690">
        <v>38.200000000000003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6065920</v>
      </c>
      <c r="S25" s="609"/>
      <c r="T25" s="609"/>
      <c r="U25" s="609"/>
      <c r="V25" s="609"/>
      <c r="W25" s="609"/>
      <c r="X25" s="609"/>
      <c r="Y25" s="610"/>
      <c r="Z25" s="646">
        <v>54.1</v>
      </c>
      <c r="AA25" s="646"/>
      <c r="AB25" s="646"/>
      <c r="AC25" s="646"/>
      <c r="AD25" s="647">
        <v>6065164</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1363802</v>
      </c>
      <c r="CS25" s="621"/>
      <c r="CT25" s="621"/>
      <c r="CU25" s="621"/>
      <c r="CV25" s="621"/>
      <c r="CW25" s="621"/>
      <c r="CX25" s="621"/>
      <c r="CY25" s="622"/>
      <c r="CZ25" s="611">
        <v>13.1</v>
      </c>
      <c r="DA25" s="623"/>
      <c r="DB25" s="623"/>
      <c r="DC25" s="624"/>
      <c r="DD25" s="614">
        <v>1253460</v>
      </c>
      <c r="DE25" s="621"/>
      <c r="DF25" s="621"/>
      <c r="DG25" s="621"/>
      <c r="DH25" s="621"/>
      <c r="DI25" s="621"/>
      <c r="DJ25" s="621"/>
      <c r="DK25" s="622"/>
      <c r="DL25" s="614">
        <v>1243499</v>
      </c>
      <c r="DM25" s="621"/>
      <c r="DN25" s="621"/>
      <c r="DO25" s="621"/>
      <c r="DP25" s="621"/>
      <c r="DQ25" s="621"/>
      <c r="DR25" s="621"/>
      <c r="DS25" s="621"/>
      <c r="DT25" s="621"/>
      <c r="DU25" s="621"/>
      <c r="DV25" s="622"/>
      <c r="DW25" s="611">
        <v>20.399999999999999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2348</v>
      </c>
      <c r="S26" s="609"/>
      <c r="T26" s="609"/>
      <c r="U26" s="609"/>
      <c r="V26" s="609"/>
      <c r="W26" s="609"/>
      <c r="X26" s="609"/>
      <c r="Y26" s="610"/>
      <c r="Z26" s="646">
        <v>0</v>
      </c>
      <c r="AA26" s="646"/>
      <c r="AB26" s="646"/>
      <c r="AC26" s="646"/>
      <c r="AD26" s="647">
        <v>2348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603311</v>
      </c>
      <c r="CS26" s="609"/>
      <c r="CT26" s="609"/>
      <c r="CU26" s="609"/>
      <c r="CV26" s="609"/>
      <c r="CW26" s="609"/>
      <c r="CX26" s="609"/>
      <c r="CY26" s="610"/>
      <c r="CZ26" s="611">
        <v>5.8</v>
      </c>
      <c r="DA26" s="623"/>
      <c r="DB26" s="623"/>
      <c r="DC26" s="624"/>
      <c r="DD26" s="614">
        <v>546514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99220</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4993913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2750715</v>
      </c>
      <c r="CS27" s="621"/>
      <c r="CT27" s="621"/>
      <c r="CU27" s="621"/>
      <c r="CV27" s="621"/>
      <c r="CW27" s="621"/>
      <c r="CX27" s="621"/>
      <c r="CY27" s="622"/>
      <c r="CZ27" s="611">
        <v>26.5</v>
      </c>
      <c r="DA27" s="623"/>
      <c r="DB27" s="623"/>
      <c r="DC27" s="624"/>
      <c r="DD27" s="614">
        <v>849610</v>
      </c>
      <c r="DE27" s="621"/>
      <c r="DF27" s="621"/>
      <c r="DG27" s="621"/>
      <c r="DH27" s="621"/>
      <c r="DI27" s="621"/>
      <c r="DJ27" s="621"/>
      <c r="DK27" s="622"/>
      <c r="DL27" s="614">
        <v>619872</v>
      </c>
      <c r="DM27" s="621"/>
      <c r="DN27" s="621"/>
      <c r="DO27" s="621"/>
      <c r="DP27" s="621"/>
      <c r="DQ27" s="621"/>
      <c r="DR27" s="621"/>
      <c r="DS27" s="621"/>
      <c r="DT27" s="621"/>
      <c r="DU27" s="621"/>
      <c r="DV27" s="622"/>
      <c r="DW27" s="611">
        <v>10.199999999999999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56409</v>
      </c>
      <c r="S28" s="609"/>
      <c r="T28" s="609"/>
      <c r="U28" s="609"/>
      <c r="V28" s="609"/>
      <c r="W28" s="609"/>
      <c r="X28" s="609"/>
      <c r="Y28" s="610"/>
      <c r="Z28" s="646">
        <v>0.5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489178</v>
      </c>
      <c r="CS28" s="609"/>
      <c r="CT28" s="609"/>
      <c r="CU28" s="609"/>
      <c r="CV28" s="609"/>
      <c r="CW28" s="609"/>
      <c r="CX28" s="609"/>
      <c r="CY28" s="610"/>
      <c r="CZ28" s="611">
        <v>4.7</v>
      </c>
      <c r="DA28" s="623"/>
      <c r="DB28" s="623"/>
      <c r="DC28" s="624"/>
      <c r="DD28" s="614">
        <v>467204</v>
      </c>
      <c r="DE28" s="609"/>
      <c r="DF28" s="609"/>
      <c r="DG28" s="609"/>
      <c r="DH28" s="609"/>
      <c r="DI28" s="609"/>
      <c r="DJ28" s="609"/>
      <c r="DK28" s="610"/>
      <c r="DL28" s="614">
        <v>467204</v>
      </c>
      <c r="DM28" s="609"/>
      <c r="DN28" s="609"/>
      <c r="DO28" s="609"/>
      <c r="DP28" s="609"/>
      <c r="DQ28" s="609"/>
      <c r="DR28" s="609"/>
      <c r="DS28" s="609"/>
      <c r="DT28" s="609"/>
      <c r="DU28" s="609"/>
      <c r="DV28" s="610"/>
      <c r="DW28" s="611">
        <v>7.7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11783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489047</v>
      </c>
      <c r="CS29" s="621"/>
      <c r="CT29" s="621"/>
      <c r="CU29" s="621"/>
      <c r="CV29" s="621"/>
      <c r="CW29" s="621"/>
      <c r="CX29" s="621"/>
      <c r="CY29" s="622"/>
      <c r="CZ29" s="611">
        <v>4.7</v>
      </c>
      <c r="DA29" s="623"/>
      <c r="DB29" s="623"/>
      <c r="DC29" s="624"/>
      <c r="DD29" s="614">
        <v>467073</v>
      </c>
      <c r="DE29" s="621"/>
      <c r="DF29" s="621"/>
      <c r="DG29" s="621"/>
      <c r="DH29" s="621"/>
      <c r="DI29" s="621"/>
      <c r="DJ29" s="621"/>
      <c r="DK29" s="622"/>
      <c r="DL29" s="614">
        <v>467073</v>
      </c>
      <c r="DM29" s="621"/>
      <c r="DN29" s="621"/>
      <c r="DO29" s="621"/>
      <c r="DP29" s="621"/>
      <c r="DQ29" s="621"/>
      <c r="DR29" s="621"/>
      <c r="DS29" s="621"/>
      <c r="DT29" s="621"/>
      <c r="DU29" s="621"/>
      <c r="DV29" s="622"/>
      <c r="DW29" s="611">
        <v>7.7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1942962</v>
      </c>
      <c r="S30" s="609"/>
      <c r="T30" s="609"/>
      <c r="U30" s="609"/>
      <c r="V30" s="609"/>
      <c r="W30" s="609"/>
      <c r="X30" s="609"/>
      <c r="Y30" s="610"/>
      <c r="Z30" s="646">
        <v>17.3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465474</v>
      </c>
      <c r="CS30" s="609"/>
      <c r="CT30" s="609"/>
      <c r="CU30" s="609"/>
      <c r="CV30" s="609"/>
      <c r="CW30" s="609"/>
      <c r="CX30" s="609"/>
      <c r="CY30" s="610"/>
      <c r="CZ30" s="611">
        <v>4.5</v>
      </c>
      <c r="DA30" s="623"/>
      <c r="DB30" s="623"/>
      <c r="DC30" s="624"/>
      <c r="DD30" s="614">
        <v>447207</v>
      </c>
      <c r="DE30" s="609"/>
      <c r="DF30" s="609"/>
      <c r="DG30" s="609"/>
      <c r="DH30" s="609"/>
      <c r="DI30" s="609"/>
      <c r="DJ30" s="609"/>
      <c r="DK30" s="610"/>
      <c r="DL30" s="614">
        <v>447207</v>
      </c>
      <c r="DM30" s="609"/>
      <c r="DN30" s="609"/>
      <c r="DO30" s="609"/>
      <c r="DP30" s="609"/>
      <c r="DQ30" s="609"/>
      <c r="DR30" s="609"/>
      <c r="DS30" s="609"/>
      <c r="DT30" s="609"/>
      <c r="DU30" s="609"/>
      <c r="DV30" s="610"/>
      <c r="DW30" s="611">
        <v>7.3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98.6</v>
      </c>
      <c r="BN31" s="671"/>
      <c r="BO31" s="671"/>
      <c r="BP31" s="671"/>
      <c r="BQ31" s="673"/>
      <c r="BR31" s="670">
        <v>99.5</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23573</v>
      </c>
      <c r="CS31" s="621"/>
      <c r="CT31" s="621"/>
      <c r="CU31" s="621"/>
      <c r="CV31" s="621"/>
      <c r="CW31" s="621"/>
      <c r="CX31" s="621"/>
      <c r="CY31" s="622"/>
      <c r="CZ31" s="611">
        <v>0.2</v>
      </c>
      <c r="DA31" s="623"/>
      <c r="DB31" s="623"/>
      <c r="DC31" s="624"/>
      <c r="DD31" s="614">
        <v>19866</v>
      </c>
      <c r="DE31" s="621"/>
      <c r="DF31" s="621"/>
      <c r="DG31" s="621"/>
      <c r="DH31" s="621"/>
      <c r="DI31" s="621"/>
      <c r="DJ31" s="621"/>
      <c r="DK31" s="622"/>
      <c r="DL31" s="614">
        <v>19866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805734</v>
      </c>
      <c r="S32" s="609"/>
      <c r="T32" s="609"/>
      <c r="U32" s="609"/>
      <c r="V32" s="609"/>
      <c r="W32" s="609"/>
      <c r="X32" s="609"/>
      <c r="Y32" s="610"/>
      <c r="Z32" s="646">
        <v>7.2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98</v>
      </c>
      <c r="BN32" s="621"/>
      <c r="BO32" s="621"/>
      <c r="BP32" s="621"/>
      <c r="BQ32" s="644"/>
      <c r="BR32" s="674">
        <v>99.2</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131</v>
      </c>
      <c r="CS32" s="609"/>
      <c r="CT32" s="609"/>
      <c r="CU32" s="609"/>
      <c r="CV32" s="609"/>
      <c r="CW32" s="609"/>
      <c r="CX32" s="609"/>
      <c r="CY32" s="610"/>
      <c r="CZ32" s="611">
        <v>0</v>
      </c>
      <c r="DA32" s="623"/>
      <c r="DB32" s="623"/>
      <c r="DC32" s="624"/>
      <c r="DD32" s="614">
        <v>131</v>
      </c>
      <c r="DE32" s="609"/>
      <c r="DF32" s="609"/>
      <c r="DG32" s="609"/>
      <c r="DH32" s="609"/>
      <c r="DI32" s="609"/>
      <c r="DJ32" s="609"/>
      <c r="DK32" s="610"/>
      <c r="DL32" s="614">
        <v>131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31937</v>
      </c>
      <c r="S33" s="609"/>
      <c r="T33" s="609"/>
      <c r="U33" s="609"/>
      <c r="V33" s="609"/>
      <c r="W33" s="609"/>
      <c r="X33" s="609"/>
      <c r="Y33" s="610"/>
      <c r="Z33" s="646">
        <v>0.3</v>
      </c>
      <c r="AA33" s="646"/>
      <c r="AB33" s="646"/>
      <c r="AC33" s="646"/>
      <c r="AD33" s="647">
        <v>28844</v>
      </c>
      <c r="AE33" s="647"/>
      <c r="AF33" s="647"/>
      <c r="AG33" s="647"/>
      <c r="AH33" s="647"/>
      <c r="AI33" s="647"/>
      <c r="AJ33" s="647"/>
      <c r="AK33" s="647"/>
      <c r="AL33" s="611">
        <v>0.5</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v>
      </c>
      <c r="BN33" s="593"/>
      <c r="BO33" s="593"/>
      <c r="BP33" s="593"/>
      <c r="BQ33" s="656"/>
      <c r="BR33" s="669">
        <v>99.7</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5049442</v>
      </c>
      <c r="CS33" s="621"/>
      <c r="CT33" s="621"/>
      <c r="CU33" s="621"/>
      <c r="CV33" s="621"/>
      <c r="CW33" s="621"/>
      <c r="CX33" s="621"/>
      <c r="CY33" s="622"/>
      <c r="CZ33" s="611">
        <v>48.6</v>
      </c>
      <c r="DA33" s="623"/>
      <c r="DB33" s="623"/>
      <c r="DC33" s="624"/>
      <c r="DD33" s="614">
        <v>4177095</v>
      </c>
      <c r="DE33" s="621"/>
      <c r="DF33" s="621"/>
      <c r="DG33" s="621"/>
      <c r="DH33" s="621"/>
      <c r="DI33" s="621"/>
      <c r="DJ33" s="621"/>
      <c r="DK33" s="622"/>
      <c r="DL33" s="614">
        <v>2960995</v>
      </c>
      <c r="DM33" s="621"/>
      <c r="DN33" s="621"/>
      <c r="DO33" s="621"/>
      <c r="DP33" s="621"/>
      <c r="DQ33" s="621"/>
      <c r="DR33" s="621"/>
      <c r="DS33" s="621"/>
      <c r="DT33" s="621"/>
      <c r="DU33" s="621"/>
      <c r="DV33" s="622"/>
      <c r="DW33" s="611">
        <v>48.6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465463</v>
      </c>
      <c r="S34" s="609"/>
      <c r="T34" s="609"/>
      <c r="U34" s="609"/>
      <c r="V34" s="609"/>
      <c r="W34" s="609"/>
      <c r="X34" s="609"/>
      <c r="Y34" s="610"/>
      <c r="Z34" s="646">
        <v>4.2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2126719</v>
      </c>
      <c r="CS34" s="609"/>
      <c r="CT34" s="609"/>
      <c r="CU34" s="609"/>
      <c r="CV34" s="609"/>
      <c r="CW34" s="609"/>
      <c r="CX34" s="609"/>
      <c r="CY34" s="610"/>
      <c r="CZ34" s="611">
        <v>20.5</v>
      </c>
      <c r="DA34" s="623"/>
      <c r="DB34" s="623"/>
      <c r="DC34" s="624"/>
      <c r="DD34" s="614">
        <v>1673332</v>
      </c>
      <c r="DE34" s="609"/>
      <c r="DF34" s="609"/>
      <c r="DG34" s="609"/>
      <c r="DH34" s="609"/>
      <c r="DI34" s="609"/>
      <c r="DJ34" s="609"/>
      <c r="DK34" s="610"/>
      <c r="DL34" s="614">
        <v>1224940</v>
      </c>
      <c r="DM34" s="609"/>
      <c r="DN34" s="609"/>
      <c r="DO34" s="609"/>
      <c r="DP34" s="609"/>
      <c r="DQ34" s="609"/>
      <c r="DR34" s="609"/>
      <c r="DS34" s="609"/>
      <c r="DT34" s="609"/>
      <c r="DU34" s="609"/>
      <c r="DV34" s="610"/>
      <c r="DW34" s="611">
        <v>20.100000000000001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711873</v>
      </c>
      <c r="S35" s="609"/>
      <c r="T35" s="609"/>
      <c r="U35" s="609"/>
      <c r="V35" s="609"/>
      <c r="W35" s="609"/>
      <c r="X35" s="609"/>
      <c r="Y35" s="610"/>
      <c r="Z35" s="646">
        <v>6.3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61746</v>
      </c>
      <c r="CS35" s="621"/>
      <c r="CT35" s="621"/>
      <c r="CU35" s="621"/>
      <c r="CV35" s="621"/>
      <c r="CW35" s="621"/>
      <c r="CX35" s="621"/>
      <c r="CY35" s="622"/>
      <c r="CZ35" s="611">
        <v>0.6</v>
      </c>
      <c r="DA35" s="623"/>
      <c r="DB35" s="623"/>
      <c r="DC35" s="624"/>
      <c r="DD35" s="614">
        <v>57853</v>
      </c>
      <c r="DE35" s="621"/>
      <c r="DF35" s="621"/>
      <c r="DG35" s="621"/>
      <c r="DH35" s="621"/>
      <c r="DI35" s="621"/>
      <c r="DJ35" s="621"/>
      <c r="DK35" s="622"/>
      <c r="DL35" s="614">
        <v>19300</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582390</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909205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-56224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1704123</v>
      </c>
      <c r="CS36" s="609"/>
      <c r="CT36" s="609"/>
      <c r="CU36" s="609"/>
      <c r="CV36" s="609"/>
      <c r="CW36" s="609"/>
      <c r="CX36" s="609"/>
      <c r="CY36" s="610"/>
      <c r="CZ36" s="611">
        <v>16.399999999999999</v>
      </c>
      <c r="DA36" s="623"/>
      <c r="DB36" s="623"/>
      <c r="DC36" s="624"/>
      <c r="DD36" s="614">
        <v>1501660</v>
      </c>
      <c r="DE36" s="609"/>
      <c r="DF36" s="609"/>
      <c r="DG36" s="609"/>
      <c r="DH36" s="609"/>
      <c r="DI36" s="609"/>
      <c r="DJ36" s="609"/>
      <c r="DK36" s="610"/>
      <c r="DL36" s="614">
        <v>1322327</v>
      </c>
      <c r="DM36" s="609"/>
      <c r="DN36" s="609"/>
      <c r="DO36" s="609"/>
      <c r="DP36" s="609"/>
      <c r="DQ36" s="609"/>
      <c r="DR36" s="609"/>
      <c r="DS36" s="609"/>
      <c r="DT36" s="609"/>
      <c r="DU36" s="609"/>
      <c r="DV36" s="610"/>
      <c r="DW36" s="611">
        <v>21.7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121726</v>
      </c>
      <c r="S37" s="609"/>
      <c r="T37" s="609"/>
      <c r="U37" s="609"/>
      <c r="V37" s="609"/>
      <c r="W37" s="609"/>
      <c r="X37" s="609"/>
      <c r="Y37" s="610"/>
      <c r="Z37" s="646">
        <v>1.1000000000000001</v>
      </c>
      <c r="AA37" s="646"/>
      <c r="AB37" s="646"/>
      <c r="AC37" s="646"/>
      <c r="AD37" s="647">
        <v>954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349451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-56224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578639</v>
      </c>
      <c r="CS37" s="621"/>
      <c r="CT37" s="621"/>
      <c r="CU37" s="621"/>
      <c r="CV37" s="621"/>
      <c r="CW37" s="621"/>
      <c r="CX37" s="621"/>
      <c r="CY37" s="622"/>
      <c r="CZ37" s="611">
        <v>5.6</v>
      </c>
      <c r="DA37" s="623"/>
      <c r="DB37" s="623"/>
      <c r="DC37" s="624"/>
      <c r="DD37" s="614">
        <v>578639</v>
      </c>
      <c r="DE37" s="621"/>
      <c r="DF37" s="621"/>
      <c r="DG37" s="621"/>
      <c r="DH37" s="621"/>
      <c r="DI37" s="621"/>
      <c r="DJ37" s="621"/>
      <c r="DK37" s="622"/>
      <c r="DL37" s="614">
        <v>578448</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317800</v>
      </c>
      <c r="S38" s="609"/>
      <c r="T38" s="609"/>
      <c r="U38" s="609"/>
      <c r="V38" s="609"/>
      <c r="W38" s="609"/>
      <c r="X38" s="609"/>
      <c r="Y38" s="610"/>
      <c r="Z38" s="646">
        <v>2.8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2300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559754</v>
      </c>
      <c r="CS38" s="609"/>
      <c r="CT38" s="609"/>
      <c r="CU38" s="609"/>
      <c r="CV38" s="609"/>
      <c r="CW38" s="609"/>
      <c r="CX38" s="609"/>
      <c r="CY38" s="610"/>
      <c r="CZ38" s="611">
        <v>5.4</v>
      </c>
      <c r="DA38" s="623"/>
      <c r="DB38" s="623"/>
      <c r="DC38" s="624"/>
      <c r="DD38" s="614">
        <v>437472</v>
      </c>
      <c r="DE38" s="609"/>
      <c r="DF38" s="609"/>
      <c r="DG38" s="609"/>
      <c r="DH38" s="609"/>
      <c r="DI38" s="609"/>
      <c r="DJ38" s="609"/>
      <c r="DK38" s="610"/>
      <c r="DL38" s="614">
        <v>394428</v>
      </c>
      <c r="DM38" s="609"/>
      <c r="DN38" s="609"/>
      <c r="DO38" s="609"/>
      <c r="DP38" s="609"/>
      <c r="DQ38" s="609"/>
      <c r="DR38" s="609"/>
      <c r="DS38" s="609"/>
      <c r="DT38" s="609"/>
      <c r="DU38" s="609"/>
      <c r="DV38" s="610"/>
      <c r="DW38" s="611">
        <v>6.5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3471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597100</v>
      </c>
      <c r="CS39" s="621"/>
      <c r="CT39" s="621"/>
      <c r="CU39" s="621"/>
      <c r="CV39" s="621"/>
      <c r="CW39" s="621"/>
      <c r="CX39" s="621"/>
      <c r="CY39" s="622"/>
      <c r="CZ39" s="611">
        <v>5.7</v>
      </c>
      <c r="DA39" s="623"/>
      <c r="DB39" s="623"/>
      <c r="DC39" s="624"/>
      <c r="DD39" s="614">
        <v>506778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139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11215565</v>
      </c>
      <c r="S41" s="633"/>
      <c r="T41" s="633"/>
      <c r="U41" s="633"/>
      <c r="V41" s="633"/>
      <c r="W41" s="633"/>
      <c r="X41" s="633"/>
      <c r="Y41" s="636"/>
      <c r="Z41" s="637">
        <v>100</v>
      </c>
      <c r="AA41" s="637"/>
      <c r="AB41" s="637"/>
      <c r="AC41" s="637"/>
      <c r="AD41" s="638">
        <v>6097310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139252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420502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742246</v>
      </c>
      <c r="CS42" s="621"/>
      <c r="CT42" s="621"/>
      <c r="CU42" s="621"/>
      <c r="CV42" s="621"/>
      <c r="CW42" s="621"/>
      <c r="CX42" s="621"/>
      <c r="CY42" s="622"/>
      <c r="CZ42" s="611">
        <v>7.1</v>
      </c>
      <c r="DA42" s="623"/>
      <c r="DB42" s="623"/>
      <c r="DC42" s="624"/>
      <c r="DD42" s="614">
        <v>261370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742246</v>
      </c>
      <c r="CS44" s="609"/>
      <c r="CT44" s="609"/>
      <c r="CU44" s="609"/>
      <c r="CV44" s="609"/>
      <c r="CW44" s="609"/>
      <c r="CX44" s="609"/>
      <c r="CY44" s="610"/>
      <c r="CZ44" s="611">
        <v>7.1</v>
      </c>
      <c r="DA44" s="612"/>
      <c r="DB44" s="612"/>
      <c r="DC44" s="613"/>
      <c r="DD44" s="614">
        <v>261370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248530</v>
      </c>
      <c r="CS45" s="621"/>
      <c r="CT45" s="621"/>
      <c r="CU45" s="621"/>
      <c r="CV45" s="621"/>
      <c r="CW45" s="621"/>
      <c r="CX45" s="621"/>
      <c r="CY45" s="622"/>
      <c r="CZ45" s="611">
        <v>2.4</v>
      </c>
      <c r="DA45" s="623"/>
      <c r="DB45" s="623"/>
      <c r="DC45" s="624"/>
      <c r="DD45" s="614">
        <v>8967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493716</v>
      </c>
      <c r="CS46" s="609"/>
      <c r="CT46" s="609"/>
      <c r="CU46" s="609"/>
      <c r="CV46" s="609"/>
      <c r="CW46" s="609"/>
      <c r="CX46" s="609"/>
      <c r="CY46" s="610"/>
      <c r="CZ46" s="611">
        <v>4.7</v>
      </c>
      <c r="DA46" s="612"/>
      <c r="DB46" s="612"/>
      <c r="DC46" s="613"/>
      <c r="DD46" s="614">
        <v>252403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10395383</v>
      </c>
      <c r="CS49" s="593"/>
      <c r="CT49" s="593"/>
      <c r="CU49" s="593"/>
      <c r="CV49" s="593"/>
      <c r="CW49" s="593"/>
      <c r="CX49" s="593"/>
      <c r="CY49" s="594"/>
      <c r="CZ49" s="595">
        <v>100</v>
      </c>
      <c r="DA49" s="596"/>
      <c r="DB49" s="596"/>
      <c r="DC49" s="597"/>
      <c r="DD49" s="598">
        <v>7008739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1AVWXKAs8hTBKTHIseWgW9k5TG+EEg8Ue4mxeIt8N5WGVtt19EY9c7ilBZPgbXAd9TMiz9ptTexpybOSZkseQ==" saltValue="acCB7b3Nywe0bsrt4k2x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11240</v>
      </c>
      <c r="R7" s="1090"/>
      <c r="S7" s="1090"/>
      <c r="T7" s="1090"/>
      <c r="U7" s="1090"/>
      <c r="V7" s="1090">
        <v>10420</v>
      </c>
      <c r="W7" s="1090"/>
      <c r="X7" s="1090"/>
      <c r="Y7" s="1090"/>
      <c r="Z7" s="1090"/>
      <c r="AA7" s="1090">
        <v>820</v>
      </c>
      <c r="AB7" s="1090"/>
      <c r="AC7" s="1090"/>
      <c r="AD7" s="1090"/>
      <c r="AE7" s="1091"/>
      <c r="AF7" s="1092">
        <v>673</v>
      </c>
      <c r="AG7" s="1093"/>
      <c r="AH7" s="1093"/>
      <c r="AI7" s="1093"/>
      <c r="AJ7" s="1094"/>
      <c r="AK7" s="1095">
        <v>710</v>
      </c>
      <c r="AL7" s="1096"/>
      <c r="AM7" s="1096"/>
      <c r="AN7" s="1096"/>
      <c r="AO7" s="1096"/>
      <c r="AP7" s="1096">
        <v>2569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33</v>
      </c>
      <c r="R8" s="1026"/>
      <c r="S8" s="1026"/>
      <c r="T8" s="1026"/>
      <c r="U8" s="1026"/>
      <c r="V8" s="1026">
        <v>33</v>
      </c>
      <c r="W8" s="1026"/>
      <c r="X8" s="1026"/>
      <c r="Y8" s="1026"/>
      <c r="Z8" s="1026"/>
      <c r="AA8" s="1026">
        <v>0</v>
      </c>
      <c r="AB8" s="1026"/>
      <c r="AC8" s="1026"/>
      <c r="AD8" s="1026"/>
      <c r="AE8" s="1027"/>
      <c r="AF8" s="1022" t="s">
        <v>122</v>
      </c>
      <c r="AG8" s="1023"/>
      <c r="AH8" s="1023"/>
      <c r="AI8" s="1023"/>
      <c r="AJ8" s="1024"/>
      <c r="AK8" s="1067">
        <v>27</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11248</v>
      </c>
      <c r="R23" s="1048"/>
      <c r="S23" s="1048"/>
      <c r="T23" s="1048"/>
      <c r="U23" s="1048"/>
      <c r="V23" s="1048">
        <v>10428</v>
      </c>
      <c r="W23" s="1048"/>
      <c r="X23" s="1048"/>
      <c r="Y23" s="1048"/>
      <c r="Z23" s="1048"/>
      <c r="AA23" s="1048">
        <v>820</v>
      </c>
      <c r="AB23" s="1048"/>
      <c r="AC23" s="1048"/>
      <c r="AD23" s="1048"/>
      <c r="AE23" s="1055"/>
      <c r="AF23" s="1056">
        <v>673</v>
      </c>
      <c r="AG23" s="1048"/>
      <c r="AH23" s="1048"/>
      <c r="AI23" s="1048"/>
      <c r="AJ23" s="1057"/>
      <c r="AK23" s="1058"/>
      <c r="AL23" s="1059"/>
      <c r="AM23" s="1059"/>
      <c r="AN23" s="1059"/>
      <c r="AO23" s="1059"/>
      <c r="AP23" s="1048">
        <v>2569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1850</v>
      </c>
      <c r="R28" s="1038"/>
      <c r="S28" s="1038"/>
      <c r="T28" s="1038"/>
      <c r="U28" s="1038"/>
      <c r="V28" s="1038">
        <v>1816</v>
      </c>
      <c r="W28" s="1038"/>
      <c r="X28" s="1038"/>
      <c r="Y28" s="1038"/>
      <c r="Z28" s="1038"/>
      <c r="AA28" s="1038">
        <v>34</v>
      </c>
      <c r="AB28" s="1038"/>
      <c r="AC28" s="1038"/>
      <c r="AD28" s="1038"/>
      <c r="AE28" s="1039"/>
      <c r="AF28" s="1040">
        <v>34</v>
      </c>
      <c r="AG28" s="1038"/>
      <c r="AH28" s="1038"/>
      <c r="AI28" s="1038"/>
      <c r="AJ28" s="1041"/>
      <c r="AK28" s="1029">
        <v>119</v>
      </c>
      <c r="AL28" s="1030"/>
      <c r="AM28" s="1030"/>
      <c r="AN28" s="1030"/>
      <c r="AO28" s="1030"/>
      <c r="AP28" s="1030" t="s">
        <v>549</v>
      </c>
      <c r="AQ28" s="1030"/>
      <c r="AR28" s="1030"/>
      <c r="AS28" s="1030"/>
      <c r="AT28" s="1030"/>
      <c r="AU28" s="1030" t="s">
        <v>549</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1156</v>
      </c>
      <c r="R29" s="1026"/>
      <c r="S29" s="1026"/>
      <c r="T29" s="1026"/>
      <c r="U29" s="1026"/>
      <c r="V29" s="1026">
        <v>1109</v>
      </c>
      <c r="W29" s="1026"/>
      <c r="X29" s="1026"/>
      <c r="Y29" s="1026"/>
      <c r="Z29" s="1026"/>
      <c r="AA29" s="1026">
        <v>48</v>
      </c>
      <c r="AB29" s="1026"/>
      <c r="AC29" s="1026"/>
      <c r="AD29" s="1026"/>
      <c r="AE29" s="1027"/>
      <c r="AF29" s="1022">
        <v>48</v>
      </c>
      <c r="AG29" s="1023"/>
      <c r="AH29" s="1023"/>
      <c r="AI29" s="1023"/>
      <c r="AJ29" s="1024"/>
      <c r="AK29" s="967">
        <v>207</v>
      </c>
      <c r="AL29" s="958"/>
      <c r="AM29" s="958"/>
      <c r="AN29" s="958"/>
      <c r="AO29" s="958"/>
      <c r="AP29" s="958" t="s">
        <v>549</v>
      </c>
      <c r="AQ29" s="958"/>
      <c r="AR29" s="958"/>
      <c r="AS29" s="958"/>
      <c r="AT29" s="958"/>
      <c r="AU29" s="958" t="s">
        <v>549</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275</v>
      </c>
      <c r="R30" s="1026"/>
      <c r="S30" s="1026"/>
      <c r="T30" s="1026"/>
      <c r="U30" s="1026"/>
      <c r="V30" s="1026">
        <v>274</v>
      </c>
      <c r="W30" s="1026"/>
      <c r="X30" s="1026"/>
      <c r="Y30" s="1026"/>
      <c r="Z30" s="1026"/>
      <c r="AA30" s="1026">
        <v>1</v>
      </c>
      <c r="AB30" s="1026"/>
      <c r="AC30" s="1026"/>
      <c r="AD30" s="1026"/>
      <c r="AE30" s="1027"/>
      <c r="AF30" s="1022">
        <v>1</v>
      </c>
      <c r="AG30" s="1023"/>
      <c r="AH30" s="1023"/>
      <c r="AI30" s="1023"/>
      <c r="AJ30" s="1024"/>
      <c r="AK30" s="967">
        <v>41</v>
      </c>
      <c r="AL30" s="958"/>
      <c r="AM30" s="958"/>
      <c r="AN30" s="958"/>
      <c r="AO30" s="958"/>
      <c r="AP30" s="958" t="s">
        <v>549</v>
      </c>
      <c r="AQ30" s="958"/>
      <c r="AR30" s="958"/>
      <c r="AS30" s="958"/>
      <c r="AT30" s="958"/>
      <c r="AU30" s="958" t="s">
        <v>549</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38</v>
      </c>
      <c r="R31" s="1026"/>
      <c r="S31" s="1026"/>
      <c r="T31" s="1026"/>
      <c r="U31" s="1026"/>
      <c r="V31" s="1026">
        <v>37</v>
      </c>
      <c r="W31" s="1026"/>
      <c r="X31" s="1026"/>
      <c r="Y31" s="1026"/>
      <c r="Z31" s="1026"/>
      <c r="AA31" s="1026">
        <v>1</v>
      </c>
      <c r="AB31" s="1026"/>
      <c r="AC31" s="1026"/>
      <c r="AD31" s="1026"/>
      <c r="AE31" s="1027"/>
      <c r="AF31" s="1022">
        <v>1</v>
      </c>
      <c r="AG31" s="1023"/>
      <c r="AH31" s="1023"/>
      <c r="AI31" s="1023"/>
      <c r="AJ31" s="1024"/>
      <c r="AK31" s="967">
        <v>35</v>
      </c>
      <c r="AL31" s="958"/>
      <c r="AM31" s="958"/>
      <c r="AN31" s="958"/>
      <c r="AO31" s="958"/>
      <c r="AP31" s="958" t="s">
        <v>549</v>
      </c>
      <c r="AQ31" s="958"/>
      <c r="AR31" s="958"/>
      <c r="AS31" s="958"/>
      <c r="AT31" s="958"/>
      <c r="AU31" s="958" t="s">
        <v>549</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789</v>
      </c>
      <c r="R32" s="1026"/>
      <c r="S32" s="1026"/>
      <c r="T32" s="1026"/>
      <c r="U32" s="1026"/>
      <c r="V32" s="1026">
        <v>711</v>
      </c>
      <c r="W32" s="1026"/>
      <c r="X32" s="1026"/>
      <c r="Y32" s="1026"/>
      <c r="Z32" s="1026"/>
      <c r="AA32" s="1026">
        <v>78</v>
      </c>
      <c r="AB32" s="1026"/>
      <c r="AC32" s="1026"/>
      <c r="AD32" s="1026"/>
      <c r="AE32" s="1027"/>
      <c r="AF32" s="1022">
        <v>54</v>
      </c>
      <c r="AG32" s="1023"/>
      <c r="AH32" s="1023"/>
      <c r="AI32" s="1023"/>
      <c r="AJ32" s="1024"/>
      <c r="AK32" s="967">
        <v>349</v>
      </c>
      <c r="AL32" s="958"/>
      <c r="AM32" s="958"/>
      <c r="AN32" s="958"/>
      <c r="AO32" s="958"/>
      <c r="AP32" s="958">
        <v>4436</v>
      </c>
      <c r="AQ32" s="958"/>
      <c r="AR32" s="958"/>
      <c r="AS32" s="958"/>
      <c r="AT32" s="958"/>
      <c r="AU32" s="958">
        <v>3456</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138</v>
      </c>
      <c r="AG63" s="946"/>
      <c r="AH63" s="946"/>
      <c r="AI63" s="946"/>
      <c r="AJ63" s="1009"/>
      <c r="AK63" s="1010"/>
      <c r="AL63" s="950"/>
      <c r="AM63" s="950"/>
      <c r="AN63" s="950"/>
      <c r="AO63" s="950"/>
      <c r="AP63" s="946">
        <v>4436</v>
      </c>
      <c r="AQ63" s="946"/>
      <c r="AR63" s="946"/>
      <c r="AS63" s="946"/>
      <c r="AT63" s="946"/>
      <c r="AU63" s="946" t="s">
        <v>549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548</v>
      </c>
      <c r="C68" s="973"/>
      <c r="D68" s="973"/>
      <c r="E68" s="973"/>
      <c r="F68" s="973"/>
      <c r="G68" s="973"/>
      <c r="H68" s="973"/>
      <c r="I68" s="973"/>
      <c r="J68" s="973"/>
      <c r="K68" s="973"/>
      <c r="L68" s="973"/>
      <c r="M68" s="973"/>
      <c r="N68" s="973"/>
      <c r="O68" s="973"/>
      <c r="P68" s="974"/>
      <c r="Q68" s="975">
        <v>4828</v>
      </c>
      <c r="R68" s="969"/>
      <c r="S68" s="969"/>
      <c r="T68" s="969"/>
      <c r="U68" s="969"/>
      <c r="V68" s="969">
        <v>4774</v>
      </c>
      <c r="W68" s="969"/>
      <c r="X68" s="969"/>
      <c r="Y68" s="969"/>
      <c r="Z68" s="969"/>
      <c r="AA68" s="969">
        <v>55</v>
      </c>
      <c r="AB68" s="969"/>
      <c r="AC68" s="969"/>
      <c r="AD68" s="969"/>
      <c r="AE68" s="969"/>
      <c r="AF68" s="969">
        <v>55</v>
      </c>
      <c r="AG68" s="969"/>
      <c r="AH68" s="969"/>
      <c r="AI68" s="969"/>
      <c r="AJ68" s="969"/>
      <c r="AK68" s="969">
        <v>68</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902</v>
      </c>
      <c r="R69" s="958"/>
      <c r="S69" s="958"/>
      <c r="T69" s="958"/>
      <c r="U69" s="958"/>
      <c r="V69" s="958">
        <v>898</v>
      </c>
      <c r="W69" s="958"/>
      <c r="X69" s="958"/>
      <c r="Y69" s="958"/>
      <c r="Z69" s="958"/>
      <c r="AA69" s="958">
        <v>4</v>
      </c>
      <c r="AB69" s="958"/>
      <c r="AC69" s="958"/>
      <c r="AD69" s="958"/>
      <c r="AE69" s="958"/>
      <c r="AF69" s="958">
        <v>4</v>
      </c>
      <c r="AG69" s="958"/>
      <c r="AH69" s="958"/>
      <c r="AI69" s="958"/>
      <c r="AJ69" s="958"/>
      <c r="AK69" s="958">
        <v>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521</v>
      </c>
      <c r="R70" s="958"/>
      <c r="S70" s="958"/>
      <c r="T70" s="958"/>
      <c r="U70" s="958"/>
      <c r="V70" s="958">
        <v>491</v>
      </c>
      <c r="W70" s="958"/>
      <c r="X70" s="958"/>
      <c r="Y70" s="958"/>
      <c r="Z70" s="958"/>
      <c r="AA70" s="958">
        <v>29</v>
      </c>
      <c r="AB70" s="958"/>
      <c r="AC70" s="958"/>
      <c r="AD70" s="958"/>
      <c r="AE70" s="958"/>
      <c r="AF70" s="958">
        <v>29</v>
      </c>
      <c r="AG70" s="958"/>
      <c r="AH70" s="958"/>
      <c r="AI70" s="958"/>
      <c r="AJ70" s="958"/>
      <c r="AK70" s="958" t="s">
        <v>549</v>
      </c>
      <c r="AL70" s="958"/>
      <c r="AM70" s="958"/>
      <c r="AN70" s="958"/>
      <c r="AO70" s="958"/>
      <c r="AP70" s="958">
        <v>2877</v>
      </c>
      <c r="AQ70" s="958"/>
      <c r="AR70" s="958"/>
      <c r="AS70" s="958"/>
      <c r="AT70" s="958"/>
      <c r="AU70" s="958">
        <v>130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14</v>
      </c>
      <c r="R71" s="958"/>
      <c r="S71" s="958"/>
      <c r="T71" s="958"/>
      <c r="U71" s="958"/>
      <c r="V71" s="958">
        <v>14</v>
      </c>
      <c r="W71" s="958"/>
      <c r="X71" s="958"/>
      <c r="Y71" s="958"/>
      <c r="Z71" s="958"/>
      <c r="AA71" s="958">
        <v>0</v>
      </c>
      <c r="AB71" s="958"/>
      <c r="AC71" s="958"/>
      <c r="AD71" s="958"/>
      <c r="AE71" s="958"/>
      <c r="AF71" s="958">
        <v>0</v>
      </c>
      <c r="AG71" s="958"/>
      <c r="AH71" s="958"/>
      <c r="AI71" s="958"/>
      <c r="AJ71" s="958"/>
      <c r="AK71" s="958">
        <v>0</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54</v>
      </c>
      <c r="R72" s="958"/>
      <c r="S72" s="958"/>
      <c r="T72" s="958"/>
      <c r="U72" s="958"/>
      <c r="V72" s="958">
        <v>54</v>
      </c>
      <c r="W72" s="958"/>
      <c r="X72" s="958"/>
      <c r="Y72" s="958"/>
      <c r="Z72" s="958"/>
      <c r="AA72" s="958">
        <v>0</v>
      </c>
      <c r="AB72" s="958"/>
      <c r="AC72" s="958"/>
      <c r="AD72" s="958"/>
      <c r="AE72" s="958"/>
      <c r="AF72" s="958">
        <v>0</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51</v>
      </c>
      <c r="R73" s="958"/>
      <c r="S73" s="958"/>
      <c r="T73" s="958"/>
      <c r="U73" s="958"/>
      <c r="V73" s="958">
        <v>49</v>
      </c>
      <c r="W73" s="958"/>
      <c r="X73" s="958"/>
      <c r="Y73" s="958"/>
      <c r="Z73" s="958"/>
      <c r="AA73" s="958">
        <v>2</v>
      </c>
      <c r="AB73" s="958"/>
      <c r="AC73" s="958"/>
      <c r="AD73" s="958"/>
      <c r="AE73" s="958"/>
      <c r="AF73" s="958">
        <v>2</v>
      </c>
      <c r="AG73" s="958"/>
      <c r="AH73" s="958"/>
      <c r="AI73" s="958"/>
      <c r="AJ73" s="958"/>
      <c r="AK73" s="958" t="s">
        <v>549</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4002</v>
      </c>
      <c r="R74" s="958"/>
      <c r="S74" s="958"/>
      <c r="T74" s="958"/>
      <c r="U74" s="958"/>
      <c r="V74" s="958">
        <v>3944</v>
      </c>
      <c r="W74" s="958"/>
      <c r="X74" s="958"/>
      <c r="Y74" s="958"/>
      <c r="Z74" s="958"/>
      <c r="AA74" s="958">
        <v>58</v>
      </c>
      <c r="AB74" s="958"/>
      <c r="AC74" s="958"/>
      <c r="AD74" s="958"/>
      <c r="AE74" s="958"/>
      <c r="AF74" s="958">
        <v>49</v>
      </c>
      <c r="AG74" s="958"/>
      <c r="AH74" s="958"/>
      <c r="AI74" s="958"/>
      <c r="AJ74" s="958"/>
      <c r="AK74" s="958">
        <v>350</v>
      </c>
      <c r="AL74" s="958"/>
      <c r="AM74" s="958"/>
      <c r="AN74" s="958"/>
      <c r="AO74" s="958"/>
      <c r="AP74" s="958">
        <v>917</v>
      </c>
      <c r="AQ74" s="958"/>
      <c r="AR74" s="958"/>
      <c r="AS74" s="958"/>
      <c r="AT74" s="958"/>
      <c r="AU74" s="958">
        <v>71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28</v>
      </c>
      <c r="R75" s="966"/>
      <c r="S75" s="966"/>
      <c r="T75" s="966"/>
      <c r="U75" s="967"/>
      <c r="V75" s="968">
        <v>26</v>
      </c>
      <c r="W75" s="966"/>
      <c r="X75" s="966"/>
      <c r="Y75" s="966"/>
      <c r="Z75" s="967"/>
      <c r="AA75" s="968">
        <v>2</v>
      </c>
      <c r="AB75" s="966"/>
      <c r="AC75" s="966"/>
      <c r="AD75" s="966"/>
      <c r="AE75" s="967"/>
      <c r="AF75" s="968">
        <v>2</v>
      </c>
      <c r="AG75" s="966"/>
      <c r="AH75" s="966"/>
      <c r="AI75" s="966"/>
      <c r="AJ75" s="967"/>
      <c r="AK75" s="968" t="s">
        <v>549</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5">
        <v>35</v>
      </c>
      <c r="R76" s="966"/>
      <c r="S76" s="966"/>
      <c r="T76" s="966"/>
      <c r="U76" s="967"/>
      <c r="V76" s="968">
        <v>33</v>
      </c>
      <c r="W76" s="966"/>
      <c r="X76" s="966"/>
      <c r="Y76" s="966"/>
      <c r="Z76" s="967"/>
      <c r="AA76" s="968">
        <v>2</v>
      </c>
      <c r="AB76" s="966"/>
      <c r="AC76" s="966"/>
      <c r="AD76" s="966"/>
      <c r="AE76" s="967"/>
      <c r="AF76" s="968">
        <v>2</v>
      </c>
      <c r="AG76" s="966"/>
      <c r="AH76" s="966"/>
      <c r="AI76" s="966"/>
      <c r="AJ76" s="967"/>
      <c r="AK76" s="968" t="s">
        <v>549</v>
      </c>
      <c r="AL76" s="966"/>
      <c r="AM76" s="966"/>
      <c r="AN76" s="966"/>
      <c r="AO76" s="967"/>
      <c r="AP76" s="968" t="s">
        <v>549</v>
      </c>
      <c r="AQ76" s="966"/>
      <c r="AR76" s="966"/>
      <c r="AS76" s="966"/>
      <c r="AT76" s="967"/>
      <c r="AU76" s="968" t="s">
        <v>549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558</v>
      </c>
      <c r="C77" s="962"/>
      <c r="D77" s="962"/>
      <c r="E77" s="962"/>
      <c r="F77" s="962"/>
      <c r="G77" s="962"/>
      <c r="H77" s="962"/>
      <c r="I77" s="962"/>
      <c r="J77" s="962"/>
      <c r="K77" s="962"/>
      <c r="L77" s="962"/>
      <c r="M77" s="962"/>
      <c r="N77" s="962"/>
      <c r="O77" s="962"/>
      <c r="P77" s="963"/>
      <c r="Q77" s="965">
        <v>386</v>
      </c>
      <c r="R77" s="966"/>
      <c r="S77" s="966"/>
      <c r="T77" s="966"/>
      <c r="U77" s="967"/>
      <c r="V77" s="968">
        <v>364</v>
      </c>
      <c r="W77" s="966"/>
      <c r="X77" s="966"/>
      <c r="Y77" s="966"/>
      <c r="Z77" s="967"/>
      <c r="AA77" s="968">
        <v>22</v>
      </c>
      <c r="AB77" s="966"/>
      <c r="AC77" s="966"/>
      <c r="AD77" s="966"/>
      <c r="AE77" s="967"/>
      <c r="AF77" s="968">
        <v>22</v>
      </c>
      <c r="AG77" s="966"/>
      <c r="AH77" s="966"/>
      <c r="AI77" s="966"/>
      <c r="AJ77" s="967"/>
      <c r="AK77" s="968" t="s">
        <v>549</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559</v>
      </c>
      <c r="C78" s="962"/>
      <c r="D78" s="962"/>
      <c r="E78" s="962"/>
      <c r="F78" s="962"/>
      <c r="G78" s="962"/>
      <c r="H78" s="962"/>
      <c r="I78" s="962"/>
      <c r="J78" s="962"/>
      <c r="K78" s="962"/>
      <c r="L78" s="962"/>
      <c r="M78" s="962"/>
      <c r="N78" s="962"/>
      <c r="O78" s="962"/>
      <c r="P78" s="963"/>
      <c r="Q78" s="964">
        <v>244</v>
      </c>
      <c r="R78" s="958"/>
      <c r="S78" s="958"/>
      <c r="T78" s="958"/>
      <c r="U78" s="958"/>
      <c r="V78" s="958">
        <v>212</v>
      </c>
      <c r="W78" s="958"/>
      <c r="X78" s="958"/>
      <c r="Y78" s="958"/>
      <c r="Z78" s="958"/>
      <c r="AA78" s="958">
        <v>32</v>
      </c>
      <c r="AB78" s="958"/>
      <c r="AC78" s="958"/>
      <c r="AD78" s="958"/>
      <c r="AE78" s="958"/>
      <c r="AF78" s="958">
        <v>32</v>
      </c>
      <c r="AG78" s="958"/>
      <c r="AH78" s="958"/>
      <c r="AI78" s="958"/>
      <c r="AJ78" s="958"/>
      <c r="AK78" s="958">
        <v>39</v>
      </c>
      <c r="AL78" s="958"/>
      <c r="AM78" s="958"/>
      <c r="AN78" s="958"/>
      <c r="AO78" s="958"/>
      <c r="AP78" s="958" t="s">
        <v>549</v>
      </c>
      <c r="AQ78" s="958"/>
      <c r="AR78" s="958"/>
      <c r="AS78" s="958"/>
      <c r="AT78" s="958"/>
      <c r="AU78" s="958" t="s">
        <v>549</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560</v>
      </c>
      <c r="C79" s="962"/>
      <c r="D79" s="962"/>
      <c r="E79" s="962"/>
      <c r="F79" s="962"/>
      <c r="G79" s="962"/>
      <c r="H79" s="962"/>
      <c r="I79" s="962"/>
      <c r="J79" s="962"/>
      <c r="K79" s="962"/>
      <c r="L79" s="962"/>
      <c r="M79" s="962"/>
      <c r="N79" s="962"/>
      <c r="O79" s="962"/>
      <c r="P79" s="963"/>
      <c r="Q79" s="964">
        <v>726</v>
      </c>
      <c r="R79" s="958"/>
      <c r="S79" s="958"/>
      <c r="T79" s="958"/>
      <c r="U79" s="958"/>
      <c r="V79" s="958">
        <v>692</v>
      </c>
      <c r="W79" s="958"/>
      <c r="X79" s="958"/>
      <c r="Y79" s="958"/>
      <c r="Z79" s="958"/>
      <c r="AA79" s="958">
        <v>34</v>
      </c>
      <c r="AB79" s="958"/>
      <c r="AC79" s="958"/>
      <c r="AD79" s="958"/>
      <c r="AE79" s="958"/>
      <c r="AF79" s="958">
        <v>34</v>
      </c>
      <c r="AG79" s="958"/>
      <c r="AH79" s="958"/>
      <c r="AI79" s="958"/>
      <c r="AJ79" s="958"/>
      <c r="AK79" s="958" t="s">
        <v>549</v>
      </c>
      <c r="AL79" s="958"/>
      <c r="AM79" s="958"/>
      <c r="AN79" s="958"/>
      <c r="AO79" s="958"/>
      <c r="AP79" s="958" t="s">
        <v>549</v>
      </c>
      <c r="AQ79" s="958"/>
      <c r="AR79" s="958"/>
      <c r="AS79" s="958"/>
      <c r="AT79" s="958"/>
      <c r="AU79" s="958" t="s">
        <v>549</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t="s">
        <v>561</v>
      </c>
      <c r="C80" s="962"/>
      <c r="D80" s="962"/>
      <c r="E80" s="962"/>
      <c r="F80" s="962"/>
      <c r="G80" s="962"/>
      <c r="H80" s="962"/>
      <c r="I80" s="962"/>
      <c r="J80" s="962"/>
      <c r="K80" s="962"/>
      <c r="L80" s="962"/>
      <c r="M80" s="962"/>
      <c r="N80" s="962"/>
      <c r="O80" s="962"/>
      <c r="P80" s="963"/>
      <c r="Q80" s="964">
        <v>120217</v>
      </c>
      <c r="R80" s="958"/>
      <c r="S80" s="958"/>
      <c r="T80" s="958"/>
      <c r="U80" s="958"/>
      <c r="V80" s="958">
        <v>117534</v>
      </c>
      <c r="W80" s="958"/>
      <c r="X80" s="958"/>
      <c r="Y80" s="958"/>
      <c r="Z80" s="958"/>
      <c r="AA80" s="958">
        <v>2683</v>
      </c>
      <c r="AB80" s="958"/>
      <c r="AC80" s="958"/>
      <c r="AD80" s="958"/>
      <c r="AE80" s="958"/>
      <c r="AF80" s="958">
        <v>2683</v>
      </c>
      <c r="AG80" s="958"/>
      <c r="AH80" s="958"/>
      <c r="AI80" s="958"/>
      <c r="AJ80" s="958"/>
      <c r="AK80" s="958">
        <v>452</v>
      </c>
      <c r="AL80" s="958"/>
      <c r="AM80" s="958"/>
      <c r="AN80" s="958"/>
      <c r="AO80" s="958"/>
      <c r="AP80" s="958" t="s">
        <v>549</v>
      </c>
      <c r="AQ80" s="958"/>
      <c r="AR80" s="958"/>
      <c r="AS80" s="958"/>
      <c r="AT80" s="958"/>
      <c r="AU80" s="958" t="s">
        <v>549</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t="s">
        <v>562</v>
      </c>
      <c r="C81" s="962"/>
      <c r="D81" s="962"/>
      <c r="E81" s="962"/>
      <c r="F81" s="962"/>
      <c r="G81" s="962"/>
      <c r="H81" s="962"/>
      <c r="I81" s="962"/>
      <c r="J81" s="962"/>
      <c r="K81" s="962"/>
      <c r="L81" s="962"/>
      <c r="M81" s="962"/>
      <c r="N81" s="962"/>
      <c r="O81" s="962"/>
      <c r="P81" s="963"/>
      <c r="Q81" s="964">
        <v>67</v>
      </c>
      <c r="R81" s="958"/>
      <c r="S81" s="958"/>
      <c r="T81" s="958"/>
      <c r="U81" s="958"/>
      <c r="V81" s="958">
        <v>63</v>
      </c>
      <c r="W81" s="958"/>
      <c r="X81" s="958"/>
      <c r="Y81" s="958"/>
      <c r="Z81" s="958"/>
      <c r="AA81" s="958">
        <v>4</v>
      </c>
      <c r="AB81" s="958"/>
      <c r="AC81" s="958"/>
      <c r="AD81" s="958"/>
      <c r="AE81" s="958"/>
      <c r="AF81" s="958">
        <v>4</v>
      </c>
      <c r="AG81" s="958"/>
      <c r="AH81" s="958"/>
      <c r="AI81" s="958"/>
      <c r="AJ81" s="958"/>
      <c r="AK81" s="958" t="s">
        <v>549</v>
      </c>
      <c r="AL81" s="958"/>
      <c r="AM81" s="958"/>
      <c r="AN81" s="958"/>
      <c r="AO81" s="958"/>
      <c r="AP81" s="958" t="s">
        <v>549</v>
      </c>
      <c r="AQ81" s="958"/>
      <c r="AR81" s="958"/>
      <c r="AS81" s="958"/>
      <c r="AT81" s="958"/>
      <c r="AU81" s="958" t="s">
        <v>549</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t="s">
        <v>563</v>
      </c>
      <c r="C82" s="962"/>
      <c r="D82" s="962"/>
      <c r="E82" s="962"/>
      <c r="F82" s="962"/>
      <c r="G82" s="962"/>
      <c r="H82" s="962"/>
      <c r="I82" s="962"/>
      <c r="J82" s="962"/>
      <c r="K82" s="962"/>
      <c r="L82" s="962"/>
      <c r="M82" s="962"/>
      <c r="N82" s="962"/>
      <c r="O82" s="962"/>
      <c r="P82" s="963"/>
      <c r="Q82" s="964">
        <v>1554</v>
      </c>
      <c r="R82" s="958"/>
      <c r="S82" s="958"/>
      <c r="T82" s="958"/>
      <c r="U82" s="958"/>
      <c r="V82" s="958">
        <v>1492</v>
      </c>
      <c r="W82" s="958"/>
      <c r="X82" s="958"/>
      <c r="Y82" s="958"/>
      <c r="Z82" s="958"/>
      <c r="AA82" s="958">
        <v>62</v>
      </c>
      <c r="AB82" s="958"/>
      <c r="AC82" s="958"/>
      <c r="AD82" s="958"/>
      <c r="AE82" s="958"/>
      <c r="AF82" s="958">
        <v>62</v>
      </c>
      <c r="AG82" s="958"/>
      <c r="AH82" s="958"/>
      <c r="AI82" s="958"/>
      <c r="AJ82" s="958"/>
      <c r="AK82" s="958">
        <v>0</v>
      </c>
      <c r="AL82" s="958"/>
      <c r="AM82" s="958"/>
      <c r="AN82" s="958"/>
      <c r="AO82" s="958"/>
      <c r="AP82" s="958">
        <v>1042</v>
      </c>
      <c r="AQ82" s="958"/>
      <c r="AR82" s="958"/>
      <c r="AS82" s="958"/>
      <c r="AT82" s="958"/>
      <c r="AU82" s="958">
        <v>124</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t="s">
        <v>564</v>
      </c>
      <c r="C83" s="962"/>
      <c r="D83" s="962"/>
      <c r="E83" s="962"/>
      <c r="F83" s="962"/>
      <c r="G83" s="962"/>
      <c r="H83" s="962"/>
      <c r="I83" s="962"/>
      <c r="J83" s="962"/>
      <c r="K83" s="962"/>
      <c r="L83" s="962"/>
      <c r="M83" s="962"/>
      <c r="N83" s="962"/>
      <c r="O83" s="962"/>
      <c r="P83" s="963"/>
      <c r="Q83" s="964">
        <v>11</v>
      </c>
      <c r="R83" s="958"/>
      <c r="S83" s="958"/>
      <c r="T83" s="958"/>
      <c r="U83" s="958"/>
      <c r="V83" s="958">
        <v>9</v>
      </c>
      <c r="W83" s="958"/>
      <c r="X83" s="958"/>
      <c r="Y83" s="958"/>
      <c r="Z83" s="958"/>
      <c r="AA83" s="958">
        <v>2</v>
      </c>
      <c r="AB83" s="958"/>
      <c r="AC83" s="958"/>
      <c r="AD83" s="958"/>
      <c r="AE83" s="958"/>
      <c r="AF83" s="958">
        <v>2</v>
      </c>
      <c r="AG83" s="958"/>
      <c r="AH83" s="958"/>
      <c r="AI83" s="958"/>
      <c r="AJ83" s="958"/>
      <c r="AK83" s="958" t="s">
        <v>549</v>
      </c>
      <c r="AL83" s="958"/>
      <c r="AM83" s="958"/>
      <c r="AN83" s="958"/>
      <c r="AO83" s="958"/>
      <c r="AP83" s="958" t="s">
        <v>549</v>
      </c>
      <c r="AQ83" s="958"/>
      <c r="AR83" s="958"/>
      <c r="AS83" s="958"/>
      <c r="AT83" s="958"/>
      <c r="AU83" s="958" t="s">
        <v>549</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t="s">
        <v>565</v>
      </c>
      <c r="C84" s="962"/>
      <c r="D84" s="962"/>
      <c r="E84" s="962"/>
      <c r="F84" s="962"/>
      <c r="G84" s="962"/>
      <c r="H84" s="962"/>
      <c r="I84" s="962"/>
      <c r="J84" s="962"/>
      <c r="K84" s="962"/>
      <c r="L84" s="962"/>
      <c r="M84" s="962"/>
      <c r="N84" s="962"/>
      <c r="O84" s="962"/>
      <c r="P84" s="963"/>
      <c r="Q84" s="964">
        <v>29</v>
      </c>
      <c r="R84" s="958"/>
      <c r="S84" s="958"/>
      <c r="T84" s="958"/>
      <c r="U84" s="958"/>
      <c r="V84" s="958">
        <v>26</v>
      </c>
      <c r="W84" s="958"/>
      <c r="X84" s="958"/>
      <c r="Y84" s="958"/>
      <c r="Z84" s="958"/>
      <c r="AA84" s="958">
        <v>2</v>
      </c>
      <c r="AB84" s="958"/>
      <c r="AC84" s="958"/>
      <c r="AD84" s="958"/>
      <c r="AE84" s="958"/>
      <c r="AF84" s="958">
        <v>2</v>
      </c>
      <c r="AG84" s="958"/>
      <c r="AH84" s="958"/>
      <c r="AI84" s="958"/>
      <c r="AJ84" s="958"/>
      <c r="AK84" s="958">
        <v>0</v>
      </c>
      <c r="AL84" s="958"/>
      <c r="AM84" s="958"/>
      <c r="AN84" s="958"/>
      <c r="AO84" s="958"/>
      <c r="AP84" s="958" t="s">
        <v>549</v>
      </c>
      <c r="AQ84" s="958"/>
      <c r="AR84" s="958"/>
      <c r="AS84" s="958"/>
      <c r="AT84" s="958"/>
      <c r="AU84" s="958" t="s">
        <v>549</v>
      </c>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t="s">
        <v>566</v>
      </c>
      <c r="C85" s="962"/>
      <c r="D85" s="962"/>
      <c r="E85" s="962"/>
      <c r="F85" s="962"/>
      <c r="G85" s="962"/>
      <c r="H85" s="962"/>
      <c r="I85" s="962"/>
      <c r="J85" s="962"/>
      <c r="K85" s="962"/>
      <c r="L85" s="962"/>
      <c r="M85" s="962"/>
      <c r="N85" s="962"/>
      <c r="O85" s="962"/>
      <c r="P85" s="963"/>
      <c r="Q85" s="964">
        <v>51</v>
      </c>
      <c r="R85" s="958"/>
      <c r="S85" s="958"/>
      <c r="T85" s="958"/>
      <c r="U85" s="958"/>
      <c r="V85" s="958">
        <v>48</v>
      </c>
      <c r="W85" s="958"/>
      <c r="X85" s="958"/>
      <c r="Y85" s="958"/>
      <c r="Z85" s="958"/>
      <c r="AA85" s="958">
        <v>3</v>
      </c>
      <c r="AB85" s="958"/>
      <c r="AC85" s="958"/>
      <c r="AD85" s="958"/>
      <c r="AE85" s="958"/>
      <c r="AF85" s="958">
        <v>3</v>
      </c>
      <c r="AG85" s="958"/>
      <c r="AH85" s="958"/>
      <c r="AI85" s="958"/>
      <c r="AJ85" s="958"/>
      <c r="AK85" s="958">
        <v>0</v>
      </c>
      <c r="AL85" s="958"/>
      <c r="AM85" s="958"/>
      <c r="AN85" s="958"/>
      <c r="AO85" s="958"/>
      <c r="AP85" s="958" t="s">
        <v>549</v>
      </c>
      <c r="AQ85" s="958"/>
      <c r="AR85" s="958"/>
      <c r="AS85" s="958"/>
      <c r="AT85" s="958"/>
      <c r="AU85" s="958" t="s">
        <v>549</v>
      </c>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t="s">
        <v>567</v>
      </c>
      <c r="C86" s="962"/>
      <c r="D86" s="962"/>
      <c r="E86" s="962"/>
      <c r="F86" s="962"/>
      <c r="G86" s="962"/>
      <c r="H86" s="962"/>
      <c r="I86" s="962"/>
      <c r="J86" s="962"/>
      <c r="K86" s="962"/>
      <c r="L86" s="962"/>
      <c r="M86" s="962"/>
      <c r="N86" s="962"/>
      <c r="O86" s="962"/>
      <c r="P86" s="963"/>
      <c r="Q86" s="964">
        <v>262</v>
      </c>
      <c r="R86" s="958"/>
      <c r="S86" s="958"/>
      <c r="T86" s="958"/>
      <c r="U86" s="958"/>
      <c r="V86" s="958">
        <v>256</v>
      </c>
      <c r="W86" s="958"/>
      <c r="X86" s="958"/>
      <c r="Y86" s="958"/>
      <c r="Z86" s="958"/>
      <c r="AA86" s="958">
        <v>5</v>
      </c>
      <c r="AB86" s="958"/>
      <c r="AC86" s="958"/>
      <c r="AD86" s="958"/>
      <c r="AE86" s="958"/>
      <c r="AF86" s="958">
        <v>5</v>
      </c>
      <c r="AG86" s="958"/>
      <c r="AH86" s="958"/>
      <c r="AI86" s="958"/>
      <c r="AJ86" s="958"/>
      <c r="AK86" s="958">
        <v>0</v>
      </c>
      <c r="AL86" s="958"/>
      <c r="AM86" s="958"/>
      <c r="AN86" s="958"/>
      <c r="AO86" s="958"/>
      <c r="AP86" s="958" t="s">
        <v>549</v>
      </c>
      <c r="AQ86" s="958"/>
      <c r="AR86" s="958"/>
      <c r="AS86" s="958"/>
      <c r="AT86" s="958"/>
      <c r="AU86" s="958" t="s">
        <v>549</v>
      </c>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t="s">
        <v>568</v>
      </c>
      <c r="C87" s="952"/>
      <c r="D87" s="952"/>
      <c r="E87" s="952"/>
      <c r="F87" s="952"/>
      <c r="G87" s="952"/>
      <c r="H87" s="952"/>
      <c r="I87" s="952"/>
      <c r="J87" s="952"/>
      <c r="K87" s="952"/>
      <c r="L87" s="952"/>
      <c r="M87" s="952"/>
      <c r="N87" s="952"/>
      <c r="O87" s="952"/>
      <c r="P87" s="953"/>
      <c r="Q87" s="954">
        <v>317</v>
      </c>
      <c r="R87" s="955"/>
      <c r="S87" s="955"/>
      <c r="T87" s="955"/>
      <c r="U87" s="955"/>
      <c r="V87" s="955">
        <v>268</v>
      </c>
      <c r="W87" s="955"/>
      <c r="X87" s="955"/>
      <c r="Y87" s="955"/>
      <c r="Z87" s="955"/>
      <c r="AA87" s="955">
        <v>49</v>
      </c>
      <c r="AB87" s="955"/>
      <c r="AC87" s="955"/>
      <c r="AD87" s="955"/>
      <c r="AE87" s="955"/>
      <c r="AF87" s="955">
        <v>48</v>
      </c>
      <c r="AG87" s="955"/>
      <c r="AH87" s="955"/>
      <c r="AI87" s="955"/>
      <c r="AJ87" s="955"/>
      <c r="AK87" s="955">
        <v>1</v>
      </c>
      <c r="AL87" s="955"/>
      <c r="AM87" s="955"/>
      <c r="AN87" s="955"/>
      <c r="AO87" s="955"/>
      <c r="AP87" s="955">
        <v>379</v>
      </c>
      <c r="AQ87" s="955"/>
      <c r="AR87" s="955"/>
      <c r="AS87" s="955"/>
      <c r="AT87" s="955"/>
      <c r="AU87" s="955">
        <v>26</v>
      </c>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3039</v>
      </c>
      <c r="AG88" s="946"/>
      <c r="AH88" s="946"/>
      <c r="AI88" s="946"/>
      <c r="AJ88" s="946"/>
      <c r="AK88" s="950"/>
      <c r="AL88" s="950"/>
      <c r="AM88" s="950"/>
      <c r="AN88" s="950"/>
      <c r="AO88" s="950"/>
      <c r="AP88" s="946">
        <v>5215</v>
      </c>
      <c r="AQ88" s="946"/>
      <c r="AR88" s="946"/>
      <c r="AS88" s="946"/>
      <c r="AT88" s="946"/>
      <c r="AU88" s="946">
        <v>351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536924</v>
      </c>
      <c r="AB110" s="876"/>
      <c r="AC110" s="876"/>
      <c r="AD110" s="876"/>
      <c r="AE110" s="877"/>
      <c r="AF110" s="878">
        <v>521481</v>
      </c>
      <c r="AG110" s="876"/>
      <c r="AH110" s="876"/>
      <c r="AI110" s="876"/>
      <c r="AJ110" s="877"/>
      <c r="AK110" s="878">
        <v>489047</v>
      </c>
      <c r="AL110" s="876"/>
      <c r="AM110" s="876"/>
      <c r="AN110" s="876"/>
      <c r="AO110" s="877"/>
      <c r="AP110" s="879">
        <v>8.6</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3120113</v>
      </c>
      <c r="BR110" s="829"/>
      <c r="BS110" s="829"/>
      <c r="BT110" s="829"/>
      <c r="BU110" s="829"/>
      <c r="BV110" s="829">
        <v>2716858</v>
      </c>
      <c r="BW110" s="829"/>
      <c r="BX110" s="829"/>
      <c r="BY110" s="829"/>
      <c r="BZ110" s="829"/>
      <c r="CA110" s="829">
        <v>2569184</v>
      </c>
      <c r="CB110" s="829"/>
      <c r="CC110" s="829"/>
      <c r="CD110" s="829"/>
      <c r="CE110" s="829"/>
      <c r="CF110" s="853">
        <v>45.3</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3924375</v>
      </c>
      <c r="BR112" s="804"/>
      <c r="BS112" s="804"/>
      <c r="BT112" s="804"/>
      <c r="BU112" s="804"/>
      <c r="BV112" s="804">
        <v>3808301</v>
      </c>
      <c r="BW112" s="804"/>
      <c r="BX112" s="804"/>
      <c r="BY112" s="804"/>
      <c r="BZ112" s="804"/>
      <c r="CA112" s="804">
        <v>3535501</v>
      </c>
      <c r="CB112" s="804"/>
      <c r="CC112" s="804"/>
      <c r="CD112" s="804"/>
      <c r="CE112" s="804"/>
      <c r="CF112" s="862">
        <v>62.4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345409</v>
      </c>
      <c r="AB113" s="906"/>
      <c r="AC113" s="906"/>
      <c r="AD113" s="906"/>
      <c r="AE113" s="907"/>
      <c r="AF113" s="908">
        <v>305975</v>
      </c>
      <c r="AG113" s="906"/>
      <c r="AH113" s="906"/>
      <c r="AI113" s="906"/>
      <c r="AJ113" s="907"/>
      <c r="AK113" s="908">
        <v>277820</v>
      </c>
      <c r="AL113" s="906"/>
      <c r="AM113" s="906"/>
      <c r="AN113" s="906"/>
      <c r="AO113" s="907"/>
      <c r="AP113" s="909">
        <v>4.9000000000000004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407550</v>
      </c>
      <c r="BR113" s="804"/>
      <c r="BS113" s="804"/>
      <c r="BT113" s="804"/>
      <c r="BU113" s="804"/>
      <c r="BV113" s="804">
        <v>376694</v>
      </c>
      <c r="BW113" s="804"/>
      <c r="BX113" s="804"/>
      <c r="BY113" s="804"/>
      <c r="BZ113" s="804"/>
      <c r="CA113" s="804">
        <v>350508</v>
      </c>
      <c r="CB113" s="804"/>
      <c r="CC113" s="804"/>
      <c r="CD113" s="804"/>
      <c r="CE113" s="804"/>
      <c r="CF113" s="862">
        <v>6.2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56030</v>
      </c>
      <c r="AB114" s="767"/>
      <c r="AC114" s="767"/>
      <c r="AD114" s="767"/>
      <c r="AE114" s="768"/>
      <c r="AF114" s="769">
        <v>55624</v>
      </c>
      <c r="AG114" s="767"/>
      <c r="AH114" s="767"/>
      <c r="AI114" s="767"/>
      <c r="AJ114" s="768"/>
      <c r="AK114" s="769">
        <v>47501</v>
      </c>
      <c r="AL114" s="767"/>
      <c r="AM114" s="767"/>
      <c r="AN114" s="767"/>
      <c r="AO114" s="768"/>
      <c r="AP114" s="811">
        <v>0.8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131</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938363</v>
      </c>
      <c r="AB117" s="890"/>
      <c r="AC117" s="890"/>
      <c r="AD117" s="890"/>
      <c r="AE117" s="891"/>
      <c r="AF117" s="892">
        <v>883080</v>
      </c>
      <c r="AG117" s="890"/>
      <c r="AH117" s="890"/>
      <c r="AI117" s="890"/>
      <c r="AJ117" s="891"/>
      <c r="AK117" s="892">
        <v>814499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7452038</v>
      </c>
      <c r="BR119" s="832"/>
      <c r="BS119" s="832"/>
      <c r="BT119" s="832"/>
      <c r="BU119" s="832"/>
      <c r="BV119" s="832">
        <v>6901853</v>
      </c>
      <c r="BW119" s="832"/>
      <c r="BX119" s="832"/>
      <c r="BY119" s="832"/>
      <c r="BZ119" s="832"/>
      <c r="CA119" s="832">
        <v>6455193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5433367</v>
      </c>
      <c r="BR120" s="829"/>
      <c r="BS120" s="829"/>
      <c r="BT120" s="829"/>
      <c r="BU120" s="829"/>
      <c r="BV120" s="829">
        <v>5213460</v>
      </c>
      <c r="BW120" s="829"/>
      <c r="BX120" s="829"/>
      <c r="BY120" s="829"/>
      <c r="BZ120" s="829"/>
      <c r="CA120" s="829">
        <v>5072314</v>
      </c>
      <c r="CB120" s="829"/>
      <c r="CC120" s="829"/>
      <c r="CD120" s="829"/>
      <c r="CE120" s="829"/>
      <c r="CF120" s="853">
        <v>89.5</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3535501</v>
      </c>
      <c r="DR120" s="829"/>
      <c r="DS120" s="829"/>
      <c r="DT120" s="829"/>
      <c r="DU120" s="829"/>
      <c r="DV120" s="830">
        <v>62.4</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256140</v>
      </c>
      <c r="BR121" s="804"/>
      <c r="BS121" s="804"/>
      <c r="BT121" s="804"/>
      <c r="BU121" s="804"/>
      <c r="BV121" s="804">
        <v>200490</v>
      </c>
      <c r="BW121" s="804"/>
      <c r="BX121" s="804"/>
      <c r="BY121" s="804"/>
      <c r="BZ121" s="804"/>
      <c r="CA121" s="804">
        <v>184802</v>
      </c>
      <c r="CB121" s="804"/>
      <c r="CC121" s="804"/>
      <c r="CD121" s="804"/>
      <c r="CE121" s="804"/>
      <c r="CF121" s="862">
        <v>3.3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3517349</v>
      </c>
      <c r="BR122" s="832"/>
      <c r="BS122" s="832"/>
      <c r="BT122" s="832"/>
      <c r="BU122" s="832"/>
      <c r="BV122" s="832">
        <v>3235072</v>
      </c>
      <c r="BW122" s="832"/>
      <c r="BX122" s="832"/>
      <c r="BY122" s="832"/>
      <c r="BZ122" s="832"/>
      <c r="CA122" s="832">
        <v>3078389</v>
      </c>
      <c r="CB122" s="832"/>
      <c r="CC122" s="832"/>
      <c r="CD122" s="832"/>
      <c r="CE122" s="832"/>
      <c r="CF122" s="833">
        <v>54.3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9206856</v>
      </c>
      <c r="BR123" s="820"/>
      <c r="BS123" s="820"/>
      <c r="BT123" s="820"/>
      <c r="BU123" s="820"/>
      <c r="BV123" s="820">
        <v>8649022</v>
      </c>
      <c r="BW123" s="820"/>
      <c r="BX123" s="820"/>
      <c r="BY123" s="820"/>
      <c r="BZ123" s="820"/>
      <c r="CA123" s="820">
        <v>8335505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3924375</v>
      </c>
      <c r="DH124" s="751"/>
      <c r="DI124" s="751"/>
      <c r="DJ124" s="751"/>
      <c r="DK124" s="752"/>
      <c r="DL124" s="753">
        <v>3808301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20736</v>
      </c>
      <c r="AB128" s="788"/>
      <c r="AC128" s="788"/>
      <c r="AD128" s="788"/>
      <c r="AE128" s="789"/>
      <c r="AF128" s="790">
        <v>15119</v>
      </c>
      <c r="AG128" s="788"/>
      <c r="AH128" s="788"/>
      <c r="AI128" s="788"/>
      <c r="AJ128" s="789"/>
      <c r="AK128" s="790">
        <v>21974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14.42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5875965</v>
      </c>
      <c r="AB129" s="767"/>
      <c r="AC129" s="767"/>
      <c r="AD129" s="767"/>
      <c r="AE129" s="768"/>
      <c r="AF129" s="769">
        <v>5836596</v>
      </c>
      <c r="AG129" s="767"/>
      <c r="AH129" s="767"/>
      <c r="AI129" s="767"/>
      <c r="AJ129" s="768"/>
      <c r="AK129" s="769">
        <v>6062488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19.420000000000002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449451</v>
      </c>
      <c r="AB130" s="767"/>
      <c r="AC130" s="767"/>
      <c r="AD130" s="767"/>
      <c r="AE130" s="768"/>
      <c r="AF130" s="769">
        <v>423218</v>
      </c>
      <c r="AG130" s="767"/>
      <c r="AH130" s="767"/>
      <c r="AI130" s="767"/>
      <c r="AJ130" s="768"/>
      <c r="AK130" s="769">
        <v>395213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5426514</v>
      </c>
      <c r="AB131" s="751"/>
      <c r="AC131" s="751"/>
      <c r="AD131" s="751"/>
      <c r="AE131" s="752"/>
      <c r="AF131" s="753">
        <v>5413378</v>
      </c>
      <c r="AG131" s="751"/>
      <c r="AH131" s="751"/>
      <c r="AI131" s="751"/>
      <c r="AJ131" s="752"/>
      <c r="AK131" s="753">
        <v>5667275</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8.6275645839999999</v>
      </c>
      <c r="AB132" s="732"/>
      <c r="AC132" s="732"/>
      <c r="AD132" s="732"/>
      <c r="AE132" s="733"/>
      <c r="AF132" s="734">
        <v>8.2156280240000008</v>
      </c>
      <c r="AG132" s="732"/>
      <c r="AH132" s="732"/>
      <c r="AI132" s="732"/>
      <c r="AJ132" s="733"/>
      <c r="AK132" s="734">
        <v>7.0106356229999998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8.8000000000000007</v>
      </c>
      <c r="AB133" s="711"/>
      <c r="AC133" s="711"/>
      <c r="AD133" s="711"/>
      <c r="AE133" s="712"/>
      <c r="AF133" s="710">
        <v>8.6999999999999993</v>
      </c>
      <c r="AG133" s="711"/>
      <c r="AH133" s="711"/>
      <c r="AI133" s="711"/>
      <c r="AJ133" s="712"/>
      <c r="AK133" s="710">
        <v>7.9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Co5+AKQKyJ5Ki4MwZ0nxqAwPThqCUI16WEwKvFTqzmLv+Ahdnhbetazm3kwkz+O4moVal2sOToTwolXbPoz3A==" saltValue="0IL5m4Vb2K3K7sYyHZ8T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nAZBWRvO0gnNDbe3OltCb4TKOFHmZODS0Z27qrqtHrSgvHJspngMlDbap0FQZ/2P81rb/+PPaD2BCBX0EMl/w==" saltValue="B2xgiClP2TDwZnD5sMR2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3NKZkbBczvfLtLJ0pzn/caKdXnoewGtYsAibbeGj8FEJtGn4FNs6qZzs1NlBRbQoWUigAjhAb1Rmw19RTsz6Q==" saltValue="SsDHobiEucCtQOH78PFP4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1363802</v>
      </c>
      <c r="AP9" s="262">
        <v>63768</v>
      </c>
      <c r="AQ9" s="263">
        <v>72090</v>
      </c>
      <c r="AR9" s="264">
        <v>-11.5</v>
      </c>
    </row>
    <row r="10" spans="1:46" ht="13.5" customHeight="1" x14ac:dyDescent="0.2">
      <c r="A10" s="247"/>
      <c r="AK10" s="1117" t="s">
        <v>484</v>
      </c>
      <c r="AL10" s="1118"/>
      <c r="AM10" s="1118"/>
      <c r="AN10" s="1119"/>
      <c r="AO10" s="265">
        <v>279613</v>
      </c>
      <c r="AP10" s="265">
        <v>13074</v>
      </c>
      <c r="AQ10" s="266">
        <v>9072</v>
      </c>
      <c r="AR10" s="267">
        <v>44.1</v>
      </c>
    </row>
    <row r="11" spans="1:46" ht="13.5" customHeight="1" x14ac:dyDescent="0.2">
      <c r="A11" s="247"/>
      <c r="AK11" s="1117" t="s">
        <v>485</v>
      </c>
      <c r="AL11" s="1118"/>
      <c r="AM11" s="1118"/>
      <c r="AN11" s="1119"/>
      <c r="AO11" s="265" t="s">
        <v>486</v>
      </c>
      <c r="AP11" s="265" t="s">
        <v>486</v>
      </c>
      <c r="AQ11" s="266">
        <v>383</v>
      </c>
      <c r="AR11" s="267" t="s">
        <v>486</v>
      </c>
    </row>
    <row r="12" spans="1:46" ht="13.5" customHeight="1" x14ac:dyDescent="0.2">
      <c r="A12" s="247"/>
      <c r="AK12" s="1117" t="s">
        <v>487</v>
      </c>
      <c r="AL12" s="1118"/>
      <c r="AM12" s="1118"/>
      <c r="AN12" s="1119"/>
      <c r="AO12" s="265" t="s">
        <v>486</v>
      </c>
      <c r="AP12" s="265" t="s">
        <v>486</v>
      </c>
      <c r="AQ12" s="266">
        <v>26</v>
      </c>
      <c r="AR12" s="267" t="s">
        <v>486</v>
      </c>
    </row>
    <row r="13" spans="1:46" ht="13.5" customHeight="1" x14ac:dyDescent="0.2">
      <c r="A13" s="247"/>
      <c r="AK13" s="1117" t="s">
        <v>488</v>
      </c>
      <c r="AL13" s="1118"/>
      <c r="AM13" s="1118"/>
      <c r="AN13" s="1119"/>
      <c r="AO13" s="265">
        <v>42153</v>
      </c>
      <c r="AP13" s="265">
        <v>1971</v>
      </c>
      <c r="AQ13" s="266">
        <v>2732</v>
      </c>
      <c r="AR13" s="267">
        <v>-27.9</v>
      </c>
    </row>
    <row r="14" spans="1:46" ht="13.5" customHeight="1" x14ac:dyDescent="0.2">
      <c r="A14" s="247"/>
      <c r="AK14" s="1117" t="s">
        <v>489</v>
      </c>
      <c r="AL14" s="1118"/>
      <c r="AM14" s="1118"/>
      <c r="AN14" s="1119"/>
      <c r="AO14" s="265" t="s">
        <v>486</v>
      </c>
      <c r="AP14" s="265" t="s">
        <v>486</v>
      </c>
      <c r="AQ14" s="266">
        <v>1315</v>
      </c>
      <c r="AR14" s="267" t="s">
        <v>486</v>
      </c>
    </row>
    <row r="15" spans="1:46" ht="13.5" customHeight="1" x14ac:dyDescent="0.2">
      <c r="A15" s="247"/>
      <c r="AK15" s="1120" t="s">
        <v>490</v>
      </c>
      <c r="AL15" s="1121"/>
      <c r="AM15" s="1121"/>
      <c r="AN15" s="1122"/>
      <c r="AO15" s="265">
        <v>-62480</v>
      </c>
      <c r="AP15" s="265">
        <v>-2921</v>
      </c>
      <c r="AQ15" s="266">
        <v>-4107</v>
      </c>
      <c r="AR15" s="267">
        <v>-28.9</v>
      </c>
    </row>
    <row r="16" spans="1:46" ht="13.2" x14ac:dyDescent="0.2">
      <c r="A16" s="247"/>
      <c r="AK16" s="1120" t="s">
        <v>177</v>
      </c>
      <c r="AL16" s="1121"/>
      <c r="AM16" s="1121"/>
      <c r="AN16" s="1122"/>
      <c r="AO16" s="265">
        <v>1623088</v>
      </c>
      <c r="AP16" s="265">
        <v>75891</v>
      </c>
      <c r="AQ16" s="266">
        <v>81511</v>
      </c>
      <c r="AR16" s="267">
        <v>-6.9</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4.4400000000000004</v>
      </c>
      <c r="AP21" s="278">
        <v>6.74</v>
      </c>
      <c r="AQ21" s="279">
        <v>-2.2999999999999998</v>
      </c>
      <c r="AS21" s="280"/>
      <c r="AT21" s="276"/>
    </row>
    <row r="22" spans="1:46" s="248" customFormat="1" ht="13.2" x14ac:dyDescent="0.2">
      <c r="A22" s="276"/>
      <c r="AK22" s="1123" t="s">
        <v>496</v>
      </c>
      <c r="AL22" s="1124"/>
      <c r="AM22" s="1124"/>
      <c r="AN22" s="1125"/>
      <c r="AO22" s="281">
        <v>94.3</v>
      </c>
      <c r="AP22" s="282">
        <v>97</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489047</v>
      </c>
      <c r="AP32" s="291">
        <v>22867</v>
      </c>
      <c r="AQ32" s="292">
        <v>33695</v>
      </c>
      <c r="AR32" s="293">
        <v>-32.1</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277820</v>
      </c>
      <c r="AP35" s="291">
        <v>12990</v>
      </c>
      <c r="AQ35" s="292">
        <v>8394</v>
      </c>
      <c r="AR35" s="293">
        <v>54.8</v>
      </c>
    </row>
    <row r="36" spans="1:46" ht="27" customHeight="1" x14ac:dyDescent="0.2">
      <c r="A36" s="247"/>
      <c r="AK36" s="1107" t="s">
        <v>504</v>
      </c>
      <c r="AL36" s="1108"/>
      <c r="AM36" s="1108"/>
      <c r="AN36" s="1109"/>
      <c r="AO36" s="291">
        <v>47501</v>
      </c>
      <c r="AP36" s="291">
        <v>2221</v>
      </c>
      <c r="AQ36" s="292">
        <v>1998</v>
      </c>
      <c r="AR36" s="293">
        <v>11.2</v>
      </c>
    </row>
    <row r="37" spans="1:46" ht="13.5" customHeight="1" x14ac:dyDescent="0.2">
      <c r="A37" s="247"/>
      <c r="AK37" s="1107" t="s">
        <v>505</v>
      </c>
      <c r="AL37" s="1108"/>
      <c r="AM37" s="1108"/>
      <c r="AN37" s="1109"/>
      <c r="AO37" s="291" t="s">
        <v>486</v>
      </c>
      <c r="AP37" s="291" t="s">
        <v>486</v>
      </c>
      <c r="AQ37" s="292">
        <v>1021</v>
      </c>
      <c r="AR37" s="293" t="s">
        <v>486</v>
      </c>
    </row>
    <row r="38" spans="1:46" ht="27" customHeight="1" x14ac:dyDescent="0.2">
      <c r="A38" s="247"/>
      <c r="AK38" s="1110" t="s">
        <v>506</v>
      </c>
      <c r="AL38" s="1111"/>
      <c r="AM38" s="1111"/>
      <c r="AN38" s="1112"/>
      <c r="AO38" s="294">
        <v>131</v>
      </c>
      <c r="AP38" s="294">
        <v>6</v>
      </c>
      <c r="AQ38" s="295">
        <v>3</v>
      </c>
      <c r="AR38" s="283">
        <v>100</v>
      </c>
      <c r="AS38" s="290"/>
    </row>
    <row r="39" spans="1:46" ht="13.2" x14ac:dyDescent="0.2">
      <c r="A39" s="247"/>
      <c r="AK39" s="1110" t="s">
        <v>507</v>
      </c>
      <c r="AL39" s="1111"/>
      <c r="AM39" s="1111"/>
      <c r="AN39" s="1112"/>
      <c r="AO39" s="291">
        <v>-21974</v>
      </c>
      <c r="AP39" s="291">
        <v>-1027</v>
      </c>
      <c r="AQ39" s="292">
        <v>-3210</v>
      </c>
      <c r="AR39" s="293">
        <v>-68</v>
      </c>
      <c r="AS39" s="290"/>
    </row>
    <row r="40" spans="1:46" ht="27" customHeight="1" x14ac:dyDescent="0.2">
      <c r="A40" s="247"/>
      <c r="AK40" s="1107" t="s">
        <v>508</v>
      </c>
      <c r="AL40" s="1108"/>
      <c r="AM40" s="1108"/>
      <c r="AN40" s="1109"/>
      <c r="AO40" s="291">
        <v>-395213</v>
      </c>
      <c r="AP40" s="291">
        <v>-18479</v>
      </c>
      <c r="AQ40" s="292">
        <v>-26336</v>
      </c>
      <c r="AR40" s="293">
        <v>-29.8</v>
      </c>
      <c r="AS40" s="290"/>
    </row>
    <row r="41" spans="1:46" ht="13.2" x14ac:dyDescent="0.2">
      <c r="A41" s="247"/>
      <c r="AK41" s="1113" t="s">
        <v>287</v>
      </c>
      <c r="AL41" s="1114"/>
      <c r="AM41" s="1114"/>
      <c r="AN41" s="1115"/>
      <c r="AO41" s="291">
        <v>397312</v>
      </c>
      <c r="AP41" s="291">
        <v>18577</v>
      </c>
      <c r="AQ41" s="292">
        <v>15565</v>
      </c>
      <c r="AR41" s="293">
        <v>19.399999999999999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493291</v>
      </c>
      <c r="AN51" s="313">
        <v>23877</v>
      </c>
      <c r="AO51" s="314">
        <v>-32.9</v>
      </c>
      <c r="AP51" s="315">
        <v>52068</v>
      </c>
      <c r="AQ51" s="316">
        <v>-40.5</v>
      </c>
      <c r="AR51" s="317">
        <v>7.6</v>
      </c>
    </row>
    <row r="52" spans="1:44" ht="13.2" x14ac:dyDescent="0.2">
      <c r="A52" s="247"/>
      <c r="AK52" s="318"/>
      <c r="AL52" s="319" t="s">
        <v>518</v>
      </c>
      <c r="AM52" s="320">
        <v>220194</v>
      </c>
      <c r="AN52" s="321">
        <v>10658</v>
      </c>
      <c r="AO52" s="322">
        <v>-65.5</v>
      </c>
      <c r="AP52" s="323">
        <v>26936</v>
      </c>
      <c r="AQ52" s="324">
        <v>-43.3</v>
      </c>
      <c r="AR52" s="325">
        <v>-22.2</v>
      </c>
    </row>
    <row r="53" spans="1:44" ht="13.2" x14ac:dyDescent="0.2">
      <c r="A53" s="247"/>
      <c r="AK53" s="303" t="s">
        <v>519</v>
      </c>
      <c r="AL53" s="304"/>
      <c r="AM53" s="312">
        <v>635260</v>
      </c>
      <c r="AN53" s="313">
        <v>30470</v>
      </c>
      <c r="AO53" s="314">
        <v>27.6</v>
      </c>
      <c r="AP53" s="315">
        <v>47161</v>
      </c>
      <c r="AQ53" s="316">
        <v>-9.4</v>
      </c>
      <c r="AR53" s="317">
        <v>37</v>
      </c>
    </row>
    <row r="54" spans="1:44" ht="13.2" x14ac:dyDescent="0.2">
      <c r="A54" s="247"/>
      <c r="AK54" s="318"/>
      <c r="AL54" s="319" t="s">
        <v>518</v>
      </c>
      <c r="AM54" s="320">
        <v>357035</v>
      </c>
      <c r="AN54" s="321">
        <v>17125</v>
      </c>
      <c r="AO54" s="322">
        <v>60.7</v>
      </c>
      <c r="AP54" s="323">
        <v>24595</v>
      </c>
      <c r="AQ54" s="324">
        <v>-8.6999999999999993</v>
      </c>
      <c r="AR54" s="325">
        <v>69.400000000000006</v>
      </c>
    </row>
    <row r="55" spans="1:44" ht="13.2" x14ac:dyDescent="0.2">
      <c r="A55" s="247"/>
      <c r="AK55" s="303" t="s">
        <v>520</v>
      </c>
      <c r="AL55" s="304"/>
      <c r="AM55" s="312">
        <v>530454</v>
      </c>
      <c r="AN55" s="313">
        <v>25139</v>
      </c>
      <c r="AO55" s="314">
        <v>-17.5</v>
      </c>
      <c r="AP55" s="315">
        <v>43423</v>
      </c>
      <c r="AQ55" s="316">
        <v>-7.9</v>
      </c>
      <c r="AR55" s="317">
        <v>-9.6</v>
      </c>
    </row>
    <row r="56" spans="1:44" ht="13.2" x14ac:dyDescent="0.2">
      <c r="A56" s="247"/>
      <c r="AK56" s="318"/>
      <c r="AL56" s="319" t="s">
        <v>518</v>
      </c>
      <c r="AM56" s="320">
        <v>341095</v>
      </c>
      <c r="AN56" s="321">
        <v>16165</v>
      </c>
      <c r="AO56" s="322">
        <v>-5.6</v>
      </c>
      <c r="AP56" s="323">
        <v>22207</v>
      </c>
      <c r="AQ56" s="324">
        <v>-9.6999999999999993</v>
      </c>
      <c r="AR56" s="325">
        <v>4.0999999999999996</v>
      </c>
    </row>
    <row r="57" spans="1:44" ht="13.2" x14ac:dyDescent="0.2">
      <c r="A57" s="247"/>
      <c r="AK57" s="303" t="s">
        <v>521</v>
      </c>
      <c r="AL57" s="304"/>
      <c r="AM57" s="312">
        <v>788553</v>
      </c>
      <c r="AN57" s="313">
        <v>37173</v>
      </c>
      <c r="AO57" s="314">
        <v>47.9</v>
      </c>
      <c r="AP57" s="315">
        <v>45265</v>
      </c>
      <c r="AQ57" s="316">
        <v>4.2</v>
      </c>
      <c r="AR57" s="317">
        <v>43.7</v>
      </c>
    </row>
    <row r="58" spans="1:44" ht="13.2" x14ac:dyDescent="0.2">
      <c r="A58" s="247"/>
      <c r="AK58" s="318"/>
      <c r="AL58" s="319" t="s">
        <v>518</v>
      </c>
      <c r="AM58" s="320">
        <v>581190</v>
      </c>
      <c r="AN58" s="321">
        <v>27398</v>
      </c>
      <c r="AO58" s="322">
        <v>69.5</v>
      </c>
      <c r="AP58" s="323">
        <v>22600</v>
      </c>
      <c r="AQ58" s="324">
        <v>1.8</v>
      </c>
      <c r="AR58" s="325">
        <v>67.7</v>
      </c>
    </row>
    <row r="59" spans="1:44" ht="13.2" x14ac:dyDescent="0.2">
      <c r="A59" s="247"/>
      <c r="AK59" s="303" t="s">
        <v>522</v>
      </c>
      <c r="AL59" s="304"/>
      <c r="AM59" s="312">
        <v>742246</v>
      </c>
      <c r="AN59" s="313">
        <v>34705</v>
      </c>
      <c r="AO59" s="314">
        <v>-6.6</v>
      </c>
      <c r="AP59" s="315">
        <v>54621</v>
      </c>
      <c r="AQ59" s="316">
        <v>20.7</v>
      </c>
      <c r="AR59" s="317">
        <v>-27.3</v>
      </c>
    </row>
    <row r="60" spans="1:44" ht="13.2" x14ac:dyDescent="0.2">
      <c r="A60" s="247"/>
      <c r="AK60" s="318"/>
      <c r="AL60" s="319" t="s">
        <v>518</v>
      </c>
      <c r="AM60" s="320">
        <v>493716</v>
      </c>
      <c r="AN60" s="321">
        <v>23085</v>
      </c>
      <c r="AO60" s="322">
        <v>-15.7</v>
      </c>
      <c r="AP60" s="323">
        <v>30892</v>
      </c>
      <c r="AQ60" s="324">
        <v>36.700000000000003</v>
      </c>
      <c r="AR60" s="325">
        <v>-52.4</v>
      </c>
    </row>
    <row r="61" spans="1:44" ht="13.2" x14ac:dyDescent="0.2">
      <c r="A61" s="247"/>
      <c r="AK61" s="303" t="s">
        <v>523</v>
      </c>
      <c r="AL61" s="326"/>
      <c r="AM61" s="312">
        <v>637961</v>
      </c>
      <c r="AN61" s="313">
        <v>30273</v>
      </c>
      <c r="AO61" s="314">
        <v>3.7</v>
      </c>
      <c r="AP61" s="315">
        <v>48508</v>
      </c>
      <c r="AQ61" s="327">
        <v>-6.6</v>
      </c>
      <c r="AR61" s="317">
        <v>10.3</v>
      </c>
    </row>
    <row r="62" spans="1:44" ht="13.2" x14ac:dyDescent="0.2">
      <c r="A62" s="247"/>
      <c r="AK62" s="318"/>
      <c r="AL62" s="319" t="s">
        <v>518</v>
      </c>
      <c r="AM62" s="320">
        <v>398646</v>
      </c>
      <c r="AN62" s="321">
        <v>18886</v>
      </c>
      <c r="AO62" s="322">
        <v>8.6999999999999993</v>
      </c>
      <c r="AP62" s="323">
        <v>25446</v>
      </c>
      <c r="AQ62" s="324">
        <v>-4.5999999999999996</v>
      </c>
      <c r="AR62" s="325">
        <v>13.3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jYRI75UTcYrFuECtzSzlijvTH2yFMzT29NwS0orJnRYdx8qJD6S3P0R5A9LVI4fqikKWD0Qy7l4AT0IklLaIQ==" saltValue="wTK/NGNa+JRCC1sM/BPn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O3imY2TtxES9o44h/MXhHpxzajtRQTZ6tJ6w72gtKLYLmPwwfRJfxHSe+crNUrXUxW5sDaMAlP9qWpjPMl1g==" saltValue="o9Ykf4ay/pH8HdGKx9XA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2YMhzinXLehUaIuhMr0Sw3NWR4G5Wy/0yw0PlAqYQxL7oRbKXuRsyquqA1I8nz3rnrb6ft7XTO/4S0mdTYSDuQ==" saltValue="2WrUOjU3h2MybDqzcEzz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33.04</v>
      </c>
      <c r="G47" s="12">
        <v>31.3</v>
      </c>
      <c r="H47" s="12">
        <v>29.39</v>
      </c>
      <c r="I47" s="12">
        <v>30.1</v>
      </c>
      <c r="J47" s="13">
        <v>22.36</v>
      </c>
    </row>
    <row r="48" spans="2:10" ht="57.75" customHeight="1" x14ac:dyDescent="0.2">
      <c r="B48" s="14"/>
      <c r="C48" s="1128" t="s">
        <v>4</v>
      </c>
      <c r="D48" s="1128"/>
      <c r="E48" s="1129"/>
      <c r="F48" s="15">
        <v>8.7200000000000006</v>
      </c>
      <c r="G48" s="16">
        <v>12.75</v>
      </c>
      <c r="H48" s="16">
        <v>7.72</v>
      </c>
      <c r="I48" s="16">
        <v>8.0399999999999991</v>
      </c>
      <c r="J48" s="17">
        <v>11.1</v>
      </c>
    </row>
    <row r="49" spans="2:10" ht="57.75" customHeight="1" thickBot="1" x14ac:dyDescent="0.25">
      <c r="B49" s="18"/>
      <c r="C49" s="1130" t="s">
        <v>5</v>
      </c>
      <c r="D49" s="1130"/>
      <c r="E49" s="1131"/>
      <c r="F49" s="19" t="s">
        <v>530</v>
      </c>
      <c r="G49" s="20" t="s">
        <v>531</v>
      </c>
      <c r="H49" s="20" t="s">
        <v>532</v>
      </c>
      <c r="I49" s="20">
        <v>0.77</v>
      </c>
      <c r="J49" s="21" t="s">
        <v>533</v>
      </c>
    </row>
    <row r="50" spans="2:10" ht="13.2" x14ac:dyDescent="0.2"/>
  </sheetData>
  <sheetProtection algorithmName="SHA-512" hashValue="+5IbGjF8pch1/f4n2b1eEUh6Ym8sQ4c4NQ8PfqQmUKLNrPdmSMytM3O0d9c/rqOk1yjBcU5Jsbx+ny45Y1HSaw==" saltValue="RLZxftAxtJtIisHOVVyM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河田 浩和</cp:lastModifiedBy>
  <cp:lastPrinted>2026-04-12T04:14:31Z</cp:lastPrinted>
  <dcterms:created xsi:type="dcterms:W3CDTF">2026-02-26T09:43:42Z</dcterms:created>
  <dcterms:modified xsi:type="dcterms:W3CDTF">2026-04-12T04:15:01Z</dcterms:modified>
  <cp:category/>
</cp:coreProperties>
</file>